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8130" activeTab="1"/>
  </bookViews>
  <sheets>
    <sheet name="PRIMARY" sheetId="1" r:id="rId1"/>
    <sheet name="UPPER_PRIMARY" sheetId="4" r:id="rId2"/>
  </sheets>
  <calcPr calcId="124519"/>
</workbook>
</file>

<file path=xl/calcChain.xml><?xml version="1.0" encoding="utf-8"?>
<calcChain xmlns="http://schemas.openxmlformats.org/spreadsheetml/2006/main">
  <c r="G5" i="1"/>
  <c r="H6"/>
  <c r="H7"/>
  <c r="H8"/>
  <c r="H9"/>
  <c r="H10"/>
  <c r="H11"/>
  <c r="H12"/>
  <c r="H5"/>
  <c r="G6"/>
  <c r="G7"/>
  <c r="G8"/>
  <c r="G9"/>
  <c r="G11"/>
  <c r="G12"/>
  <c r="I6"/>
  <c r="I7"/>
  <c r="I8"/>
  <c r="I9"/>
  <c r="I10"/>
  <c r="I11"/>
  <c r="I12"/>
  <c r="J6" i="4"/>
  <c r="J7"/>
  <c r="J8"/>
  <c r="J9"/>
  <c r="J10"/>
  <c r="J11"/>
  <c r="J12"/>
  <c r="J5"/>
  <c r="I6"/>
  <c r="I7"/>
  <c r="I8"/>
  <c r="I9"/>
  <c r="I10"/>
  <c r="I11"/>
  <c r="I12"/>
  <c r="I13"/>
  <c r="K6"/>
  <c r="K7"/>
  <c r="K8"/>
  <c r="K9"/>
  <c r="K10"/>
  <c r="K11"/>
  <c r="K12"/>
  <c r="K13"/>
  <c r="H5"/>
  <c r="H6"/>
  <c r="H7"/>
  <c r="H8"/>
  <c r="H9"/>
  <c r="H10"/>
  <c r="H11"/>
  <c r="H12"/>
  <c r="H13"/>
  <c r="F13"/>
  <c r="G13"/>
  <c r="J13"/>
  <c r="E13"/>
  <c r="D13"/>
  <c r="C13"/>
  <c r="D13" i="1"/>
  <c r="E13"/>
  <c r="G13"/>
  <c r="I13"/>
  <c r="C13"/>
  <c r="F6"/>
  <c r="F7"/>
  <c r="F8"/>
  <c r="F9"/>
  <c r="F10"/>
  <c r="F11"/>
  <c r="F12"/>
  <c r="F5"/>
  <c r="H13" l="1"/>
  <c r="F13"/>
</calcChain>
</file>

<file path=xl/sharedStrings.xml><?xml version="1.0" encoding="utf-8"?>
<sst xmlns="http://schemas.openxmlformats.org/spreadsheetml/2006/main" count="50" uniqueCount="27">
  <si>
    <t>Ø0la0</t>
  </si>
  <si>
    <t xml:space="preserve"> fodkl {ks= dk uke</t>
  </si>
  <si>
    <t>iathd`r Nk= la[;k</t>
  </si>
  <si>
    <t>izkFkfed fo|ky;</t>
  </si>
  <si>
    <t>ifj"knh;</t>
  </si>
  <si>
    <t>lgk0izkIr</t>
  </si>
  <si>
    <t>;ksx</t>
  </si>
  <si>
    <t>xsgwWa</t>
  </si>
  <si>
    <t>pkoy</t>
  </si>
  <si>
    <t>;ksx ¼dqUry esa½</t>
  </si>
  <si>
    <t>vyhxat</t>
  </si>
  <si>
    <t>ldhV</t>
  </si>
  <si>
    <t>vokx&lt;+</t>
  </si>
  <si>
    <t>fu0dykW</t>
  </si>
  <si>
    <t>tyslj</t>
  </si>
  <si>
    <t>ekjgjk</t>
  </si>
  <si>
    <t>tSFkjk</t>
  </si>
  <si>
    <t xml:space="preserve"> 'khryiqj</t>
  </si>
  <si>
    <t>mPp izkFkfed fo|ky;</t>
  </si>
  <si>
    <t>izkFkfed fo|ky;ksa gsrq ekg&amp;vizSy 2014 ls twu 2014 rd dk [kk|kUu ekax&amp;i=</t>
  </si>
  <si>
    <t>mPp izkFkfed fo|ky;ksa gsrq ekg&amp;vizSy 2014 ls twu 2014 rd dk [kk|kUu ekax&amp;i=</t>
  </si>
  <si>
    <t>b0dk0</t>
  </si>
  <si>
    <t>cky Jfed</t>
  </si>
  <si>
    <t>ftyk leUo;d</t>
  </si>
  <si>
    <t>,e0Mh0,e0 ,Vk</t>
  </si>
  <si>
    <t>ftyk csfld f'k{kk vf/kdkjh</t>
  </si>
  <si>
    <t>,Vk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</si>
</sst>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color theme="1"/>
      <name val="Kruti Dev 010"/>
    </font>
    <font>
      <b/>
      <sz val="17"/>
      <color theme="1"/>
      <name val="Kruti Dev 010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Kruti Dev 010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0" xfId="0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1"/>
  <sheetViews>
    <sheetView workbookViewId="0">
      <selection activeCell="H13" sqref="H13"/>
    </sheetView>
  </sheetViews>
  <sheetFormatPr defaultRowHeight="15"/>
  <cols>
    <col min="1" max="1" width="4.7109375" customWidth="1"/>
    <col min="2" max="2" width="21.28515625" customWidth="1"/>
    <col min="3" max="9" width="14" customWidth="1"/>
  </cols>
  <sheetData>
    <row r="1" spans="1:24" ht="22.5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>
      <c r="A2" s="16" t="s">
        <v>0</v>
      </c>
      <c r="B2" s="16" t="s">
        <v>1</v>
      </c>
      <c r="C2" s="16" t="s">
        <v>2</v>
      </c>
      <c r="D2" s="16" t="s">
        <v>3</v>
      </c>
      <c r="E2" s="16"/>
      <c r="F2" s="16" t="s">
        <v>6</v>
      </c>
      <c r="G2" s="16" t="s">
        <v>7</v>
      </c>
      <c r="H2" s="16" t="s">
        <v>8</v>
      </c>
      <c r="I2" s="16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8.75">
      <c r="A3" s="16"/>
      <c r="B3" s="16"/>
      <c r="C3" s="16"/>
      <c r="D3" s="12" t="s">
        <v>4</v>
      </c>
      <c r="E3" s="12" t="s">
        <v>5</v>
      </c>
      <c r="F3" s="16"/>
      <c r="G3" s="16"/>
      <c r="H3" s="1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.7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8.75">
      <c r="A5" s="2">
        <v>1</v>
      </c>
      <c r="B5" s="3" t="s">
        <v>10</v>
      </c>
      <c r="C5" s="5">
        <v>21793</v>
      </c>
      <c r="D5" s="5">
        <v>192</v>
      </c>
      <c r="E5" s="5">
        <v>0</v>
      </c>
      <c r="F5" s="5">
        <f>D5+E5</f>
        <v>192</v>
      </c>
      <c r="G5" s="8">
        <f>I5*34%</f>
        <v>255.13260000000002</v>
      </c>
      <c r="H5" s="8">
        <f>I5-G5</f>
        <v>495.25739999999996</v>
      </c>
      <c r="I5" s="11">
        <v>750.39</v>
      </c>
      <c r="J5" s="1"/>
      <c r="K5" s="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8.75">
      <c r="A6" s="2">
        <v>2</v>
      </c>
      <c r="B6" s="3" t="s">
        <v>11</v>
      </c>
      <c r="C6" s="5">
        <v>15116</v>
      </c>
      <c r="D6" s="5">
        <v>151</v>
      </c>
      <c r="E6" s="5">
        <v>0</v>
      </c>
      <c r="F6" s="5">
        <f t="shared" ref="F6:F12" si="0">D6+E6</f>
        <v>151</v>
      </c>
      <c r="G6" s="8">
        <f t="shared" ref="G6:G12" si="1">I6*34%</f>
        <v>177.92741280000004</v>
      </c>
      <c r="H6" s="8">
        <f t="shared" ref="H6:H12" si="2">I6-G6</f>
        <v>345.38850720000005</v>
      </c>
      <c r="I6" s="11">
        <f t="shared" ref="I6:I12" si="3">C6*60%*0.001*57.7</f>
        <v>523.31592000000012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8.75">
      <c r="A7" s="2">
        <v>3</v>
      </c>
      <c r="B7" s="3" t="s">
        <v>12</v>
      </c>
      <c r="C7" s="5">
        <v>14332</v>
      </c>
      <c r="D7" s="5">
        <v>123</v>
      </c>
      <c r="E7" s="5">
        <v>0</v>
      </c>
      <c r="F7" s="5">
        <f t="shared" si="0"/>
        <v>123</v>
      </c>
      <c r="G7" s="8">
        <f t="shared" si="1"/>
        <v>168.6991056</v>
      </c>
      <c r="H7" s="8">
        <f t="shared" si="2"/>
        <v>327.47473439999999</v>
      </c>
      <c r="I7" s="11">
        <f t="shared" si="3"/>
        <v>496.17383999999998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8.75">
      <c r="A8" s="2">
        <v>4</v>
      </c>
      <c r="B8" s="3" t="s">
        <v>13</v>
      </c>
      <c r="C8" s="5">
        <v>15038</v>
      </c>
      <c r="D8" s="5">
        <v>158</v>
      </c>
      <c r="E8" s="5">
        <v>0</v>
      </c>
      <c r="F8" s="5">
        <f t="shared" si="0"/>
        <v>158</v>
      </c>
      <c r="G8" s="8">
        <f t="shared" si="1"/>
        <v>177.00929040000003</v>
      </c>
      <c r="H8" s="8">
        <f t="shared" si="2"/>
        <v>343.60626960000002</v>
      </c>
      <c r="I8" s="11">
        <f t="shared" si="3"/>
        <v>520.61556000000007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8.75">
      <c r="A9" s="2">
        <v>5</v>
      </c>
      <c r="B9" s="3" t="s">
        <v>14</v>
      </c>
      <c r="C9" s="5">
        <v>14149</v>
      </c>
      <c r="D9" s="5">
        <v>123</v>
      </c>
      <c r="E9" s="5">
        <v>0</v>
      </c>
      <c r="F9" s="5">
        <f t="shared" si="0"/>
        <v>123</v>
      </c>
      <c r="G9" s="8">
        <f t="shared" si="1"/>
        <v>166.54504920000002</v>
      </c>
      <c r="H9" s="8">
        <f t="shared" si="2"/>
        <v>323.29333080000004</v>
      </c>
      <c r="I9" s="11">
        <f t="shared" si="3"/>
        <v>489.83838000000003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.75">
      <c r="A10" s="2">
        <v>6</v>
      </c>
      <c r="B10" s="3" t="s">
        <v>15</v>
      </c>
      <c r="C10" s="5">
        <v>14158</v>
      </c>
      <c r="D10" s="5">
        <v>123</v>
      </c>
      <c r="E10" s="5">
        <v>0</v>
      </c>
      <c r="F10" s="5">
        <f t="shared" si="0"/>
        <v>123</v>
      </c>
      <c r="G10" s="8">
        <v>166.89</v>
      </c>
      <c r="H10" s="8">
        <f t="shared" si="2"/>
        <v>323.25996000000004</v>
      </c>
      <c r="I10" s="11">
        <f t="shared" si="3"/>
        <v>490.14996000000002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.75">
      <c r="A11" s="2">
        <v>7</v>
      </c>
      <c r="B11" s="3" t="s">
        <v>16</v>
      </c>
      <c r="C11" s="5">
        <v>16506</v>
      </c>
      <c r="D11" s="5">
        <v>166</v>
      </c>
      <c r="E11" s="5">
        <v>0</v>
      </c>
      <c r="F11" s="5">
        <f t="shared" si="0"/>
        <v>166</v>
      </c>
      <c r="G11" s="8">
        <f t="shared" si="1"/>
        <v>194.28882480000004</v>
      </c>
      <c r="H11" s="8">
        <f t="shared" si="2"/>
        <v>377.14889520000008</v>
      </c>
      <c r="I11" s="11">
        <f t="shared" si="3"/>
        <v>571.43772000000013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.75">
      <c r="A12" s="2">
        <v>8</v>
      </c>
      <c r="B12" s="3" t="s">
        <v>17</v>
      </c>
      <c r="C12" s="5">
        <v>20047</v>
      </c>
      <c r="D12" s="5">
        <v>178</v>
      </c>
      <c r="E12" s="5">
        <v>3</v>
      </c>
      <c r="F12" s="5">
        <f t="shared" si="0"/>
        <v>181</v>
      </c>
      <c r="G12" s="8">
        <f t="shared" si="1"/>
        <v>235.96922760000004</v>
      </c>
      <c r="H12" s="8">
        <f t="shared" si="2"/>
        <v>458.05791239999996</v>
      </c>
      <c r="I12" s="11">
        <f t="shared" si="3"/>
        <v>694.02714000000003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8.75">
      <c r="A13" s="4"/>
      <c r="B13" s="4" t="s">
        <v>6</v>
      </c>
      <c r="C13" s="6">
        <f>SUM(C5:C12)</f>
        <v>131139</v>
      </c>
      <c r="D13" s="6">
        <f t="shared" ref="D13:I13" si="4">SUM(D5:D12)</f>
        <v>1214</v>
      </c>
      <c r="E13" s="6">
        <f t="shared" si="4"/>
        <v>3</v>
      </c>
      <c r="F13" s="6">
        <f t="shared" si="4"/>
        <v>1217</v>
      </c>
      <c r="G13" s="10">
        <f t="shared" si="4"/>
        <v>1542.4615104</v>
      </c>
      <c r="H13" s="10">
        <f t="shared" si="4"/>
        <v>2993.4870096</v>
      </c>
      <c r="I13" s="10">
        <f t="shared" si="4"/>
        <v>4535.9485200000008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8.75">
      <c r="A14" s="1"/>
      <c r="B14" s="1"/>
      <c r="C14" s="1"/>
      <c r="D14" s="1"/>
      <c r="E14" s="1"/>
      <c r="F14" s="1"/>
      <c r="G14" s="7"/>
      <c r="H14" s="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8.75">
      <c r="A15" s="1"/>
      <c r="B15" s="1"/>
      <c r="C15" s="1"/>
      <c r="D15" s="1"/>
      <c r="E15" s="1"/>
      <c r="F15" s="1"/>
      <c r="G15" s="9"/>
      <c r="H15" s="1"/>
      <c r="I15" s="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8.75">
      <c r="A16" s="1"/>
      <c r="B16" s="1"/>
      <c r="C16" s="1"/>
      <c r="D16" s="1"/>
      <c r="E16" s="1"/>
      <c r="F16" s="1"/>
      <c r="G16" s="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8.75">
      <c r="A17" s="1"/>
      <c r="B17" s="14" t="s">
        <v>23</v>
      </c>
      <c r="C17" s="14"/>
      <c r="D17" s="13"/>
      <c r="E17" s="13"/>
      <c r="F17" s="13"/>
      <c r="G17" s="14" t="s">
        <v>25</v>
      </c>
      <c r="H17" s="14"/>
      <c r="I17" s="1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8.75">
      <c r="A18" s="1"/>
      <c r="B18" s="14" t="s">
        <v>24</v>
      </c>
      <c r="C18" s="14"/>
      <c r="D18" s="13"/>
      <c r="E18" s="13"/>
      <c r="F18" s="13"/>
      <c r="G18" s="14" t="s">
        <v>26</v>
      </c>
      <c r="H18" s="14"/>
      <c r="I18" s="1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8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8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8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8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8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8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8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8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8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8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8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8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8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8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8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8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8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8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8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8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8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8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8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8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8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8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8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8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8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8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8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8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8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8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8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8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8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8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8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8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8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8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8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8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8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8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8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8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8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8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8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8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8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8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8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8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8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8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8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8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8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8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8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8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8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8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8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8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8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8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8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8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</sheetData>
  <mergeCells count="13">
    <mergeCell ref="G17:I17"/>
    <mergeCell ref="G18:I18"/>
    <mergeCell ref="B17:C17"/>
    <mergeCell ref="B18:C18"/>
    <mergeCell ref="A1:I1"/>
    <mergeCell ref="A2:A3"/>
    <mergeCell ref="B2:B3"/>
    <mergeCell ref="C2:C3"/>
    <mergeCell ref="D2:E2"/>
    <mergeCell ref="F2:F3"/>
    <mergeCell ref="G2:G3"/>
    <mergeCell ref="H2:H3"/>
    <mergeCell ref="I2:I3"/>
  </mergeCells>
  <pageMargins left="0.7" right="0.7" top="0.75" bottom="0.75" header="0.3" footer="0.3"/>
  <pageSetup paperSize="9" orientation="landscape" r:id="rId1"/>
  <headerFooter>
    <oddFooter>&amp;L&amp;Z&amp;F&amp;C&amp;P&amp;R&amp;A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Z101"/>
  <sheetViews>
    <sheetView tabSelected="1" workbookViewId="0">
      <selection activeCell="G17" sqref="G17:I17"/>
    </sheetView>
  </sheetViews>
  <sheetFormatPr defaultRowHeight="15"/>
  <cols>
    <col min="1" max="1" width="4.7109375" customWidth="1"/>
    <col min="2" max="2" width="11.5703125" customWidth="1"/>
    <col min="3" max="3" width="14" customWidth="1"/>
    <col min="4" max="4" width="9.28515625" bestFit="1" customWidth="1"/>
    <col min="5" max="5" width="10.85546875" customWidth="1"/>
    <col min="6" max="6" width="11.42578125" customWidth="1"/>
    <col min="7" max="7" width="14" customWidth="1"/>
    <col min="8" max="8" width="10.140625" customWidth="1"/>
    <col min="9" max="11" width="14" customWidth="1"/>
  </cols>
  <sheetData>
    <row r="1" spans="1:26" ht="22.5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6" t="s">
        <v>0</v>
      </c>
      <c r="B2" s="16" t="s">
        <v>1</v>
      </c>
      <c r="C2" s="16" t="s">
        <v>2</v>
      </c>
      <c r="D2" s="17" t="s">
        <v>18</v>
      </c>
      <c r="E2" s="18"/>
      <c r="F2" s="18"/>
      <c r="G2" s="19"/>
      <c r="H2" s="16" t="s">
        <v>6</v>
      </c>
      <c r="I2" s="16" t="s">
        <v>7</v>
      </c>
      <c r="J2" s="16" t="s">
        <v>8</v>
      </c>
      <c r="K2" s="16" t="s">
        <v>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>
      <c r="A3" s="16"/>
      <c r="B3" s="16"/>
      <c r="C3" s="16"/>
      <c r="D3" s="12" t="s">
        <v>4</v>
      </c>
      <c r="E3" s="12" t="s">
        <v>5</v>
      </c>
      <c r="F3" s="12" t="s">
        <v>21</v>
      </c>
      <c r="G3" s="12" t="s">
        <v>22</v>
      </c>
      <c r="H3" s="16"/>
      <c r="I3" s="16"/>
      <c r="J3" s="16"/>
      <c r="K3" s="1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>
      <c r="A5" s="2">
        <v>1</v>
      </c>
      <c r="B5" s="3" t="s">
        <v>10</v>
      </c>
      <c r="C5" s="5">
        <v>12083</v>
      </c>
      <c r="D5" s="5">
        <v>103</v>
      </c>
      <c r="E5" s="5">
        <v>10</v>
      </c>
      <c r="F5" s="5">
        <v>9</v>
      </c>
      <c r="G5" s="5">
        <v>6</v>
      </c>
      <c r="H5" s="5">
        <f t="shared" ref="H5:H13" si="0">SUM(D5:G5)</f>
        <v>128</v>
      </c>
      <c r="I5" s="8">
        <v>164.12</v>
      </c>
      <c r="J5" s="8">
        <f>K5-I5</f>
        <v>318.74</v>
      </c>
      <c r="K5" s="11">
        <v>482.86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>
      <c r="A6" s="2">
        <v>2</v>
      </c>
      <c r="B6" s="3" t="s">
        <v>11</v>
      </c>
      <c r="C6" s="5">
        <v>6125</v>
      </c>
      <c r="D6" s="5">
        <v>67</v>
      </c>
      <c r="E6" s="5">
        <v>3</v>
      </c>
      <c r="F6" s="5">
        <v>6</v>
      </c>
      <c r="G6" s="5">
        <v>0</v>
      </c>
      <c r="H6" s="5">
        <f t="shared" si="0"/>
        <v>76</v>
      </c>
      <c r="I6" s="8">
        <f t="shared" ref="I6:I12" si="1">K6*34.009%</f>
        <v>84.925999462500002</v>
      </c>
      <c r="J6" s="8">
        <f t="shared" ref="J6:J12" si="2">K6-I6</f>
        <v>164.79025053750001</v>
      </c>
      <c r="K6" s="11">
        <f t="shared" ref="K6:K12" si="3">C6*60%*0.0015*45.3</f>
        <v>249.71625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>
      <c r="A7" s="2">
        <v>3</v>
      </c>
      <c r="B7" s="3" t="s">
        <v>12</v>
      </c>
      <c r="C7" s="5">
        <v>6609</v>
      </c>
      <c r="D7" s="5">
        <v>52</v>
      </c>
      <c r="E7" s="5">
        <v>3</v>
      </c>
      <c r="F7" s="5">
        <v>5</v>
      </c>
      <c r="G7" s="5">
        <v>3</v>
      </c>
      <c r="H7" s="5">
        <f t="shared" si="0"/>
        <v>63</v>
      </c>
      <c r="I7" s="8">
        <f t="shared" si="1"/>
        <v>91.636886603699992</v>
      </c>
      <c r="J7" s="8">
        <f t="shared" si="2"/>
        <v>177.81204339629997</v>
      </c>
      <c r="K7" s="11">
        <f t="shared" si="3"/>
        <v>269.44892999999996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>
      <c r="A8" s="2">
        <v>4</v>
      </c>
      <c r="B8" s="3" t="s">
        <v>13</v>
      </c>
      <c r="C8" s="5">
        <v>6554</v>
      </c>
      <c r="D8" s="5">
        <v>64</v>
      </c>
      <c r="E8" s="5">
        <v>2</v>
      </c>
      <c r="F8" s="5">
        <v>8</v>
      </c>
      <c r="G8" s="5">
        <v>0</v>
      </c>
      <c r="H8" s="5">
        <f t="shared" si="0"/>
        <v>74</v>
      </c>
      <c r="I8" s="8">
        <f t="shared" si="1"/>
        <v>90.874285792199998</v>
      </c>
      <c r="J8" s="8">
        <f t="shared" si="2"/>
        <v>176.33229420779998</v>
      </c>
      <c r="K8" s="11">
        <f t="shared" si="3"/>
        <v>267.20657999999997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>
      <c r="A9" s="2">
        <v>5</v>
      </c>
      <c r="B9" s="3" t="s">
        <v>14</v>
      </c>
      <c r="C9" s="5">
        <v>7967</v>
      </c>
      <c r="D9" s="5">
        <v>52</v>
      </c>
      <c r="E9" s="5">
        <v>4</v>
      </c>
      <c r="F9" s="5">
        <v>4</v>
      </c>
      <c r="G9" s="5">
        <v>9</v>
      </c>
      <c r="H9" s="5">
        <f t="shared" si="0"/>
        <v>69</v>
      </c>
      <c r="I9" s="8">
        <f t="shared" si="1"/>
        <v>110.4661939131</v>
      </c>
      <c r="J9" s="8">
        <f t="shared" si="2"/>
        <v>214.34839608690001</v>
      </c>
      <c r="K9" s="11">
        <f t="shared" si="3"/>
        <v>324.81459000000001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>
      <c r="A10" s="2">
        <v>6</v>
      </c>
      <c r="B10" s="3" t="s">
        <v>15</v>
      </c>
      <c r="C10" s="5">
        <v>5770</v>
      </c>
      <c r="D10" s="5">
        <v>50</v>
      </c>
      <c r="E10" s="5">
        <v>1</v>
      </c>
      <c r="F10" s="5">
        <v>6</v>
      </c>
      <c r="G10" s="5">
        <v>4</v>
      </c>
      <c r="H10" s="5">
        <f t="shared" si="0"/>
        <v>61</v>
      </c>
      <c r="I10" s="8">
        <f t="shared" si="1"/>
        <v>80.003757861000011</v>
      </c>
      <c r="J10" s="8">
        <f t="shared" si="2"/>
        <v>155.23914213900002</v>
      </c>
      <c r="K10" s="11">
        <f t="shared" si="3"/>
        <v>235.24290000000002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>
      <c r="A11" s="2">
        <v>7</v>
      </c>
      <c r="B11" s="3" t="s">
        <v>16</v>
      </c>
      <c r="C11" s="5">
        <v>7317</v>
      </c>
      <c r="D11" s="5">
        <v>69</v>
      </c>
      <c r="E11" s="5">
        <v>4</v>
      </c>
      <c r="F11" s="5">
        <v>8</v>
      </c>
      <c r="G11" s="5">
        <v>3</v>
      </c>
      <c r="H11" s="5">
        <f t="shared" si="0"/>
        <v>84</v>
      </c>
      <c r="I11" s="8">
        <f t="shared" si="1"/>
        <v>101.45363886809999</v>
      </c>
      <c r="J11" s="8">
        <f t="shared" si="2"/>
        <v>196.86045113189999</v>
      </c>
      <c r="K11" s="11">
        <f t="shared" si="3"/>
        <v>298.31408999999996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>
      <c r="A12" s="2">
        <v>8</v>
      </c>
      <c r="B12" s="3" t="s">
        <v>17</v>
      </c>
      <c r="C12" s="5">
        <v>11272</v>
      </c>
      <c r="D12" s="5">
        <v>86</v>
      </c>
      <c r="E12" s="5">
        <v>15</v>
      </c>
      <c r="F12" s="5">
        <v>15</v>
      </c>
      <c r="G12" s="5">
        <v>7</v>
      </c>
      <c r="H12" s="5">
        <f t="shared" si="0"/>
        <v>123</v>
      </c>
      <c r="I12" s="8">
        <f t="shared" si="1"/>
        <v>156.29156994959999</v>
      </c>
      <c r="J12" s="8">
        <f t="shared" si="2"/>
        <v>303.26787005040001</v>
      </c>
      <c r="K12" s="11">
        <f t="shared" si="3"/>
        <v>459.55944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>
      <c r="A13" s="4"/>
      <c r="B13" s="4" t="s">
        <v>6</v>
      </c>
      <c r="C13" s="6">
        <f>SUM(C5:C12)</f>
        <v>63697</v>
      </c>
      <c r="D13" s="6">
        <f t="shared" ref="D13:J13" si="4">SUM(D5:D12)</f>
        <v>543</v>
      </c>
      <c r="E13" s="6">
        <f t="shared" si="4"/>
        <v>42</v>
      </c>
      <c r="F13" s="6">
        <f t="shared" si="4"/>
        <v>61</v>
      </c>
      <c r="G13" s="6">
        <f t="shared" si="4"/>
        <v>32</v>
      </c>
      <c r="H13" s="6">
        <f t="shared" si="0"/>
        <v>678</v>
      </c>
      <c r="I13" s="10">
        <f t="shared" si="4"/>
        <v>879.77233245020011</v>
      </c>
      <c r="J13" s="10">
        <f t="shared" si="4"/>
        <v>1707.3904475498</v>
      </c>
      <c r="K13" s="11">
        <f>SUM(K5:K12)</f>
        <v>2587.1627800000001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>
      <c r="A14" s="1"/>
      <c r="B14" s="1"/>
      <c r="C14" s="1"/>
      <c r="D14" s="1"/>
      <c r="E14" s="1"/>
      <c r="F14" s="1"/>
      <c r="G14" s="1"/>
      <c r="H14" s="1"/>
      <c r="I14" s="7"/>
      <c r="J14" s="7"/>
      <c r="K14" s="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>
      <c r="A15" s="1"/>
      <c r="B15" s="1"/>
      <c r="C15" s="1"/>
      <c r="D15" s="1"/>
      <c r="E15" s="1"/>
      <c r="F15" s="1"/>
      <c r="G15" s="1"/>
      <c r="H15" s="1"/>
      <c r="I15" s="7"/>
      <c r="J15" s="7"/>
      <c r="K15" s="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>
      <c r="A16" s="1"/>
      <c r="B16" s="14" t="s">
        <v>23</v>
      </c>
      <c r="C16" s="14"/>
      <c r="D16" s="13"/>
      <c r="E16" s="13"/>
      <c r="F16" s="13"/>
      <c r="G16" s="14" t="s">
        <v>25</v>
      </c>
      <c r="H16" s="14"/>
      <c r="I16" s="14"/>
      <c r="J16" s="7"/>
      <c r="K16" s="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>
      <c r="A17" s="1"/>
      <c r="B17" s="14" t="s">
        <v>24</v>
      </c>
      <c r="C17" s="14"/>
      <c r="D17" s="13"/>
      <c r="E17" s="13"/>
      <c r="F17" s="13"/>
      <c r="G17" s="14" t="s">
        <v>26</v>
      </c>
      <c r="H17" s="14"/>
      <c r="I17" s="14"/>
      <c r="J17" s="7"/>
      <c r="K17" s="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>
      <c r="A18" s="1"/>
      <c r="B18" s="1"/>
      <c r="C18" s="1"/>
      <c r="D18" s="1"/>
      <c r="E18" s="1"/>
      <c r="F18" s="1"/>
      <c r="G18" s="1"/>
      <c r="H18" s="1"/>
      <c r="I18" s="1"/>
      <c r="J18" s="1"/>
      <c r="K18" s="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>
      <c r="A19" s="1"/>
      <c r="B19" s="1"/>
      <c r="C19" s="1"/>
      <c r="D19" s="1"/>
      <c r="E19" s="1"/>
      <c r="F19" s="1"/>
      <c r="G19" s="1"/>
      <c r="H19" s="1"/>
      <c r="I19" s="1"/>
      <c r="J19" s="1"/>
      <c r="K19" s="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</sheetData>
  <mergeCells count="13">
    <mergeCell ref="B16:C16"/>
    <mergeCell ref="G16:I16"/>
    <mergeCell ref="B17:C17"/>
    <mergeCell ref="G17:I17"/>
    <mergeCell ref="A1:K1"/>
    <mergeCell ref="A2:A3"/>
    <mergeCell ref="B2:B3"/>
    <mergeCell ref="C2:C3"/>
    <mergeCell ref="H2:H3"/>
    <mergeCell ref="I2:I3"/>
    <mergeCell ref="J2:J3"/>
    <mergeCell ref="K2:K3"/>
    <mergeCell ref="D2:G2"/>
  </mergeCells>
  <pageMargins left="0.3" right="0.36" top="0.75" bottom="0.75" header="0.3" footer="0.3"/>
  <pageSetup paperSize="9" orientation="landscape" r:id="rId1"/>
  <headerFooter>
    <oddFooter>&amp;L&amp;Z&amp;F&amp;C&amp;P&amp;R&amp;A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PRIMARY</vt:lpstr>
      <vt:lpstr>UPPER_PRIMARY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</dc:creator>
  <cp:lastModifiedBy>nzk</cp:lastModifiedBy>
  <cp:lastPrinted>2014-05-26T04:04:36Z</cp:lastPrinted>
  <dcterms:created xsi:type="dcterms:W3CDTF">2014-04-19T17:10:09Z</dcterms:created>
  <dcterms:modified xsi:type="dcterms:W3CDTF">2014-07-30T07:10:15Z</dcterms:modified>
</cp:coreProperties>
</file>