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15600" windowHeight="7935" activeTab="2"/>
  </bookViews>
  <sheets>
    <sheet name="Blockwar Apr 15 to June 2015 " sheetId="26" r:id="rId1"/>
    <sheet name="FG PS Apr 15 to June 15" sheetId="44" r:id="rId2"/>
    <sheet name="FG UPS Apr 15 to June 15" sheetId="42" r:id="rId3"/>
  </sheets>
  <definedNames>
    <definedName name="_xlnm._FilterDatabase" localSheetId="1" hidden="1">'FG PS Apr 15 to June 15'!$A$3:$O$1355</definedName>
    <definedName name="_xlnm._FilterDatabase" localSheetId="2" hidden="1">'FG UPS Apr 15 to June 15'!$A$3:$L$517</definedName>
    <definedName name="_xlnm.Print_Titles" localSheetId="1">'FG PS Apr 15 to June 15'!$1:$3</definedName>
    <definedName name="_xlnm.Print_Titles" localSheetId="2">'FG UPS Apr 15 to June 15'!$1:$3</definedName>
  </definedNames>
  <calcPr calcId="124519"/>
</workbook>
</file>

<file path=xl/calcChain.xml><?xml version="1.0" encoding="utf-8"?>
<calcChain xmlns="http://schemas.openxmlformats.org/spreadsheetml/2006/main">
  <c r="K66" i="42"/>
  <c r="I46"/>
  <c r="K46" s="1"/>
  <c r="I49"/>
  <c r="K49" s="1"/>
  <c r="I50"/>
  <c r="K50" s="1"/>
  <c r="I53"/>
  <c r="K53" s="1"/>
  <c r="I54"/>
  <c r="I57"/>
  <c r="K57" s="1"/>
  <c r="I58"/>
  <c r="K58" s="1"/>
  <c r="I61"/>
  <c r="K61" s="1"/>
  <c r="I62"/>
  <c r="K62" s="1"/>
  <c r="I65"/>
  <c r="I66"/>
  <c r="I69"/>
  <c r="K69" s="1"/>
  <c r="K54"/>
  <c r="K65"/>
  <c r="H7" i="26"/>
  <c r="H8"/>
  <c r="H9"/>
  <c r="H10"/>
  <c r="H11"/>
  <c r="H12"/>
  <c r="H13"/>
  <c r="H14"/>
  <c r="H15"/>
  <c r="H16"/>
  <c r="H17"/>
  <c r="H18"/>
  <c r="H6"/>
  <c r="E7"/>
  <c r="E8"/>
  <c r="E9"/>
  <c r="E10"/>
  <c r="E11"/>
  <c r="E12"/>
  <c r="E13"/>
  <c r="E14"/>
  <c r="E15"/>
  <c r="E16"/>
  <c r="E17"/>
  <c r="E18"/>
  <c r="E6"/>
  <c r="G5" i="42"/>
  <c r="G6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5"/>
  <c r="H45" s="1"/>
  <c r="J45" s="1"/>
  <c r="G46"/>
  <c r="H46" s="1"/>
  <c r="J46" s="1"/>
  <c r="G47"/>
  <c r="H47" s="1"/>
  <c r="J47" s="1"/>
  <c r="G48"/>
  <c r="I48" s="1"/>
  <c r="K48" s="1"/>
  <c r="G49"/>
  <c r="H49" s="1"/>
  <c r="J49" s="1"/>
  <c r="G50"/>
  <c r="H50" s="1"/>
  <c r="J50" s="1"/>
  <c r="G51"/>
  <c r="H51" s="1"/>
  <c r="J51" s="1"/>
  <c r="G52"/>
  <c r="I52" s="1"/>
  <c r="K52" s="1"/>
  <c r="G53"/>
  <c r="H53" s="1"/>
  <c r="J53" s="1"/>
  <c r="G54"/>
  <c r="H54" s="1"/>
  <c r="J54" s="1"/>
  <c r="G55"/>
  <c r="H55" s="1"/>
  <c r="J55" s="1"/>
  <c r="G56"/>
  <c r="I56" s="1"/>
  <c r="K56" s="1"/>
  <c r="G57"/>
  <c r="H57" s="1"/>
  <c r="J57" s="1"/>
  <c r="G58"/>
  <c r="H58" s="1"/>
  <c r="J58" s="1"/>
  <c r="G59"/>
  <c r="H59" s="1"/>
  <c r="J59" s="1"/>
  <c r="G60"/>
  <c r="I60" s="1"/>
  <c r="K60" s="1"/>
  <c r="G61"/>
  <c r="H61" s="1"/>
  <c r="J61" s="1"/>
  <c r="G62"/>
  <c r="H62" s="1"/>
  <c r="J62" s="1"/>
  <c r="G63"/>
  <c r="H63" s="1"/>
  <c r="J63" s="1"/>
  <c r="G64"/>
  <c r="I64" s="1"/>
  <c r="K64" s="1"/>
  <c r="G65"/>
  <c r="H65" s="1"/>
  <c r="J65" s="1"/>
  <c r="G66"/>
  <c r="H66" s="1"/>
  <c r="J66" s="1"/>
  <c r="G67"/>
  <c r="H67" s="1"/>
  <c r="J67" s="1"/>
  <c r="G68"/>
  <c r="I68" s="1"/>
  <c r="K68" s="1"/>
  <c r="G69"/>
  <c r="H69" s="1"/>
  <c r="J69" s="1"/>
  <c r="G71"/>
  <c r="G72"/>
  <c r="G73"/>
  <c r="G74"/>
  <c r="G75"/>
  <c r="G76"/>
  <c r="G77"/>
  <c r="G78"/>
  <c r="G79"/>
  <c r="G80"/>
  <c r="G81"/>
  <c r="G82"/>
  <c r="G83"/>
  <c r="G84"/>
  <c r="G85"/>
  <c r="G86"/>
  <c r="G87"/>
  <c r="G88"/>
  <c r="G89"/>
  <c r="G90"/>
  <c r="G91"/>
  <c r="G92"/>
  <c r="G93"/>
  <c r="G94"/>
  <c r="G95"/>
  <c r="G96"/>
  <c r="G97"/>
  <c r="G98"/>
  <c r="G99"/>
  <c r="G100"/>
  <c r="G101"/>
  <c r="G102"/>
  <c r="G103"/>
  <c r="G104"/>
  <c r="G105"/>
  <c r="G106"/>
  <c r="G107"/>
  <c r="G108"/>
  <c r="G109"/>
  <c r="G110"/>
  <c r="G111"/>
  <c r="G112"/>
  <c r="G113"/>
  <c r="G114"/>
  <c r="G116"/>
  <c r="G117"/>
  <c r="G118"/>
  <c r="G119"/>
  <c r="G120"/>
  <c r="G121"/>
  <c r="G122"/>
  <c r="G123"/>
  <c r="G124"/>
  <c r="G125"/>
  <c r="G126"/>
  <c r="G127"/>
  <c r="G128"/>
  <c r="G129"/>
  <c r="G130"/>
  <c r="G131"/>
  <c r="G132"/>
  <c r="G133"/>
  <c r="G134"/>
  <c r="G135"/>
  <c r="G136"/>
  <c r="G137"/>
  <c r="G138"/>
  <c r="G139"/>
  <c r="G140"/>
  <c r="G141"/>
  <c r="G142"/>
  <c r="G143"/>
  <c r="G144"/>
  <c r="G145"/>
  <c r="G146"/>
  <c r="G148"/>
  <c r="G149"/>
  <c r="G150"/>
  <c r="G151"/>
  <c r="G152"/>
  <c r="G153"/>
  <c r="G154"/>
  <c r="G155"/>
  <c r="G156"/>
  <c r="G157"/>
  <c r="G158"/>
  <c r="G159"/>
  <c r="G160"/>
  <c r="G161"/>
  <c r="G162"/>
  <c r="G163"/>
  <c r="G164"/>
  <c r="G165"/>
  <c r="G166"/>
  <c r="G167"/>
  <c r="G168"/>
  <c r="G169"/>
  <c r="G170"/>
  <c r="G171"/>
  <c r="G172"/>
  <c r="G173"/>
  <c r="G174"/>
  <c r="G175"/>
  <c r="G176"/>
  <c r="G177"/>
  <c r="G178"/>
  <c r="G179"/>
  <c r="G180"/>
  <c r="G181"/>
  <c r="G182"/>
  <c r="G183"/>
  <c r="G184"/>
  <c r="G185"/>
  <c r="G186"/>
  <c r="G187"/>
  <c r="G188"/>
  <c r="G189"/>
  <c r="G190"/>
  <c r="G191"/>
  <c r="G192"/>
  <c r="G193"/>
  <c r="G194"/>
  <c r="G195"/>
  <c r="G196"/>
  <c r="G197"/>
  <c r="G198"/>
  <c r="G200"/>
  <c r="G201"/>
  <c r="G202"/>
  <c r="G203"/>
  <c r="G204"/>
  <c r="G205"/>
  <c r="G206"/>
  <c r="G207"/>
  <c r="G208"/>
  <c r="G209"/>
  <c r="G210"/>
  <c r="G211"/>
  <c r="G212"/>
  <c r="G213"/>
  <c r="G214"/>
  <c r="G215"/>
  <c r="G216"/>
  <c r="G217"/>
  <c r="G218"/>
  <c r="G219"/>
  <c r="G220"/>
  <c r="G221"/>
  <c r="G222"/>
  <c r="G223"/>
  <c r="G224"/>
  <c r="G225"/>
  <c r="G226"/>
  <c r="G227"/>
  <c r="G228"/>
  <c r="G229"/>
  <c r="G230"/>
  <c r="G231"/>
  <c r="G232"/>
  <c r="G233"/>
  <c r="G234"/>
  <c r="G235"/>
  <c r="G236"/>
  <c r="G237"/>
  <c r="G238"/>
  <c r="G239"/>
  <c r="G240"/>
  <c r="G241"/>
  <c r="G242"/>
  <c r="G243"/>
  <c r="G244"/>
  <c r="G245"/>
  <c r="G247"/>
  <c r="G248"/>
  <c r="G249"/>
  <c r="G250"/>
  <c r="G251"/>
  <c r="G252"/>
  <c r="G253"/>
  <c r="G254"/>
  <c r="G255"/>
  <c r="G256"/>
  <c r="G257"/>
  <c r="G258"/>
  <c r="G259"/>
  <c r="G260"/>
  <c r="G261"/>
  <c r="G262"/>
  <c r="G263"/>
  <c r="G264"/>
  <c r="G265"/>
  <c r="G266"/>
  <c r="G267"/>
  <c r="G268"/>
  <c r="G269"/>
  <c r="G270"/>
  <c r="G271"/>
  <c r="G272"/>
  <c r="G273"/>
  <c r="G274"/>
  <c r="G275"/>
  <c r="G276"/>
  <c r="G277"/>
  <c r="G278"/>
  <c r="G279"/>
  <c r="G280"/>
  <c r="G281"/>
  <c r="G282"/>
  <c r="G283"/>
  <c r="G284"/>
  <c r="G285"/>
  <c r="G286"/>
  <c r="G287"/>
  <c r="G288"/>
  <c r="G289"/>
  <c r="G290"/>
  <c r="G291"/>
  <c r="G292"/>
  <c r="G293"/>
  <c r="G294"/>
  <c r="G295"/>
  <c r="G297"/>
  <c r="G298"/>
  <c r="G299"/>
  <c r="G300"/>
  <c r="G301"/>
  <c r="G302"/>
  <c r="G303"/>
  <c r="G304"/>
  <c r="G305"/>
  <c r="G306"/>
  <c r="G307"/>
  <c r="G308"/>
  <c r="G309"/>
  <c r="G310"/>
  <c r="G311"/>
  <c r="G312"/>
  <c r="G313"/>
  <c r="G314"/>
  <c r="G315"/>
  <c r="G316"/>
  <c r="G317"/>
  <c r="G318"/>
  <c r="G319"/>
  <c r="G320"/>
  <c r="G321"/>
  <c r="G322"/>
  <c r="G323"/>
  <c r="G324"/>
  <c r="G325"/>
  <c r="G326"/>
  <c r="G327"/>
  <c r="G328"/>
  <c r="G329"/>
  <c r="G330"/>
  <c r="G331"/>
  <c r="G332"/>
  <c r="G333"/>
  <c r="G334"/>
  <c r="G335"/>
  <c r="G336"/>
  <c r="G337"/>
  <c r="G338"/>
  <c r="G339"/>
  <c r="G340"/>
  <c r="G342"/>
  <c r="G343"/>
  <c r="G344"/>
  <c r="G345"/>
  <c r="G346"/>
  <c r="G347"/>
  <c r="G348"/>
  <c r="G349"/>
  <c r="G350"/>
  <c r="G351"/>
  <c r="G352"/>
  <c r="G353"/>
  <c r="G354"/>
  <c r="G355"/>
  <c r="G356"/>
  <c r="G357"/>
  <c r="G358"/>
  <c r="G359"/>
  <c r="G360"/>
  <c r="G361"/>
  <c r="G362"/>
  <c r="G363"/>
  <c r="G364"/>
  <c r="G365"/>
  <c r="G366"/>
  <c r="G367"/>
  <c r="G368"/>
  <c r="G369"/>
  <c r="G370"/>
  <c r="G372"/>
  <c r="G373"/>
  <c r="G374"/>
  <c r="G375"/>
  <c r="G376"/>
  <c r="G377"/>
  <c r="G378"/>
  <c r="G379"/>
  <c r="G380"/>
  <c r="G381"/>
  <c r="G382"/>
  <c r="G383"/>
  <c r="G384"/>
  <c r="G385"/>
  <c r="G386"/>
  <c r="G387"/>
  <c r="G388"/>
  <c r="G389"/>
  <c r="G390"/>
  <c r="G391"/>
  <c r="G392"/>
  <c r="G393"/>
  <c r="G394"/>
  <c r="G395"/>
  <c r="G396"/>
  <c r="G397"/>
  <c r="G398"/>
  <c r="G399"/>
  <c r="G400"/>
  <c r="G402"/>
  <c r="G403"/>
  <c r="G404"/>
  <c r="G405"/>
  <c r="G406"/>
  <c r="G407"/>
  <c r="G408"/>
  <c r="G409"/>
  <c r="G410"/>
  <c r="G411"/>
  <c r="G412"/>
  <c r="G413"/>
  <c r="G414"/>
  <c r="G415"/>
  <c r="G416"/>
  <c r="G417"/>
  <c r="G418"/>
  <c r="G419"/>
  <c r="G420"/>
  <c r="G421"/>
  <c r="G422"/>
  <c r="G423"/>
  <c r="G424"/>
  <c r="G425"/>
  <c r="G426"/>
  <c r="G427"/>
  <c r="G428"/>
  <c r="G429"/>
  <c r="G430"/>
  <c r="G431"/>
  <c r="G432"/>
  <c r="G433"/>
  <c r="G434"/>
  <c r="G435"/>
  <c r="G436"/>
  <c r="G438"/>
  <c r="G439"/>
  <c r="G440"/>
  <c r="G441"/>
  <c r="G442"/>
  <c r="G443"/>
  <c r="G444"/>
  <c r="G445"/>
  <c r="G446"/>
  <c r="G447"/>
  <c r="G448"/>
  <c r="G449"/>
  <c r="G450"/>
  <c r="G451"/>
  <c r="G452"/>
  <c r="G453"/>
  <c r="G454"/>
  <c r="G455"/>
  <c r="G456"/>
  <c r="G457"/>
  <c r="G458"/>
  <c r="G459"/>
  <c r="G460"/>
  <c r="G461"/>
  <c r="G462"/>
  <c r="G463"/>
  <c r="G464"/>
  <c r="G465"/>
  <c r="G466"/>
  <c r="G467"/>
  <c r="G468"/>
  <c r="G469"/>
  <c r="G470"/>
  <c r="G471"/>
  <c r="G472"/>
  <c r="G473"/>
  <c r="G474"/>
  <c r="G475"/>
  <c r="G476"/>
  <c r="G478"/>
  <c r="G479"/>
  <c r="G480"/>
  <c r="G481"/>
  <c r="G482"/>
  <c r="G483"/>
  <c r="G484"/>
  <c r="G485"/>
  <c r="G486"/>
  <c r="G487"/>
  <c r="G488"/>
  <c r="G489"/>
  <c r="G490"/>
  <c r="G491"/>
  <c r="G492"/>
  <c r="G493"/>
  <c r="G494"/>
  <c r="G495"/>
  <c r="G496"/>
  <c r="G497"/>
  <c r="G498"/>
  <c r="G499"/>
  <c r="G500"/>
  <c r="G501"/>
  <c r="G502"/>
  <c r="G503"/>
  <c r="G504"/>
  <c r="G505"/>
  <c r="G506"/>
  <c r="G507"/>
  <c r="G508"/>
  <c r="G509"/>
  <c r="G510"/>
  <c r="G511"/>
  <c r="G512"/>
  <c r="G513"/>
  <c r="G514"/>
  <c r="G515"/>
  <c r="G516"/>
  <c r="G5" i="44"/>
  <c r="G6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57"/>
  <c r="G58"/>
  <c r="G59"/>
  <c r="G60"/>
  <c r="G61"/>
  <c r="G62"/>
  <c r="G63"/>
  <c r="G64"/>
  <c r="G65"/>
  <c r="G66"/>
  <c r="G67"/>
  <c r="G68"/>
  <c r="G69"/>
  <c r="G70"/>
  <c r="G71"/>
  <c r="G72"/>
  <c r="G73"/>
  <c r="G74"/>
  <c r="G75"/>
  <c r="G76"/>
  <c r="G77"/>
  <c r="G78"/>
  <c r="G79"/>
  <c r="G80"/>
  <c r="G81"/>
  <c r="G82"/>
  <c r="G83"/>
  <c r="G84"/>
  <c r="G85"/>
  <c r="G86"/>
  <c r="G87"/>
  <c r="G88"/>
  <c r="G89"/>
  <c r="G90"/>
  <c r="G91"/>
  <c r="G92"/>
  <c r="G93"/>
  <c r="G94"/>
  <c r="G95"/>
  <c r="G96"/>
  <c r="G97"/>
  <c r="G98"/>
  <c r="G99"/>
  <c r="G100"/>
  <c r="G101"/>
  <c r="G102"/>
  <c r="G103"/>
  <c r="G104"/>
  <c r="G106"/>
  <c r="G107"/>
  <c r="G108"/>
  <c r="G109"/>
  <c r="G110"/>
  <c r="G111"/>
  <c r="G112"/>
  <c r="G113"/>
  <c r="G114"/>
  <c r="G115"/>
  <c r="G116"/>
  <c r="G117"/>
  <c r="G118"/>
  <c r="G119"/>
  <c r="G120"/>
  <c r="G121"/>
  <c r="G122"/>
  <c r="G123"/>
  <c r="G124"/>
  <c r="G125"/>
  <c r="G126"/>
  <c r="G127"/>
  <c r="G128"/>
  <c r="G129"/>
  <c r="G130"/>
  <c r="G131"/>
  <c r="G132"/>
  <c r="G133"/>
  <c r="G134"/>
  <c r="G135"/>
  <c r="G136"/>
  <c r="G137"/>
  <c r="G138"/>
  <c r="G139"/>
  <c r="G140"/>
  <c r="G141"/>
  <c r="G142"/>
  <c r="G143"/>
  <c r="G144"/>
  <c r="G145"/>
  <c r="G146"/>
  <c r="G147"/>
  <c r="G148"/>
  <c r="G149"/>
  <c r="G150"/>
  <c r="G151"/>
  <c r="G152"/>
  <c r="G153"/>
  <c r="G154"/>
  <c r="G155"/>
  <c r="G156"/>
  <c r="G157"/>
  <c r="G158"/>
  <c r="G159"/>
  <c r="G160"/>
  <c r="G161"/>
  <c r="G162"/>
  <c r="G163"/>
  <c r="G164"/>
  <c r="G165"/>
  <c r="G166"/>
  <c r="G167"/>
  <c r="G168"/>
  <c r="G169"/>
  <c r="G170"/>
  <c r="G171"/>
  <c r="G172"/>
  <c r="G173"/>
  <c r="G174"/>
  <c r="G175"/>
  <c r="G176"/>
  <c r="G177"/>
  <c r="G178"/>
  <c r="G179"/>
  <c r="G181"/>
  <c r="G182"/>
  <c r="G183"/>
  <c r="G184"/>
  <c r="G185"/>
  <c r="G186"/>
  <c r="G187"/>
  <c r="G188"/>
  <c r="G189"/>
  <c r="G190"/>
  <c r="G191"/>
  <c r="G192"/>
  <c r="G193"/>
  <c r="G194"/>
  <c r="G195"/>
  <c r="G196"/>
  <c r="G197"/>
  <c r="G198"/>
  <c r="G199"/>
  <c r="G200"/>
  <c r="G201"/>
  <c r="G202"/>
  <c r="G203"/>
  <c r="G204"/>
  <c r="G205"/>
  <c r="G206"/>
  <c r="G207"/>
  <c r="G208"/>
  <c r="G209"/>
  <c r="G210"/>
  <c r="G211"/>
  <c r="G212"/>
  <c r="G213"/>
  <c r="G214"/>
  <c r="G215"/>
  <c r="G216"/>
  <c r="G217"/>
  <c r="G218"/>
  <c r="G219"/>
  <c r="G220"/>
  <c r="G221"/>
  <c r="G222"/>
  <c r="G223"/>
  <c r="G224"/>
  <c r="G225"/>
  <c r="G226"/>
  <c r="G227"/>
  <c r="G228"/>
  <c r="G229"/>
  <c r="G230"/>
  <c r="G231"/>
  <c r="G232"/>
  <c r="G233"/>
  <c r="G234"/>
  <c r="G235"/>
  <c r="G236"/>
  <c r="G237"/>
  <c r="G238"/>
  <c r="G239"/>
  <c r="G240"/>
  <c r="G241"/>
  <c r="G242"/>
  <c r="G243"/>
  <c r="G244"/>
  <c r="G245"/>
  <c r="G246"/>
  <c r="G247"/>
  <c r="G248"/>
  <c r="G249"/>
  <c r="G250"/>
  <c r="G251"/>
  <c r="G252"/>
  <c r="G253"/>
  <c r="G254"/>
  <c r="G255"/>
  <c r="G256"/>
  <c r="G257"/>
  <c r="G258"/>
  <c r="G259"/>
  <c r="G260"/>
  <c r="G261"/>
  <c r="G262"/>
  <c r="G263"/>
  <c r="G264"/>
  <c r="G266"/>
  <c r="G267"/>
  <c r="G268"/>
  <c r="G269"/>
  <c r="G270"/>
  <c r="G271"/>
  <c r="G272"/>
  <c r="G273"/>
  <c r="G274"/>
  <c r="G275"/>
  <c r="G276"/>
  <c r="G277"/>
  <c r="G278"/>
  <c r="G279"/>
  <c r="G280"/>
  <c r="G281"/>
  <c r="G282"/>
  <c r="G283"/>
  <c r="G284"/>
  <c r="G285"/>
  <c r="G286"/>
  <c r="G287"/>
  <c r="G288"/>
  <c r="G289"/>
  <c r="G290"/>
  <c r="G291"/>
  <c r="G292"/>
  <c r="G293"/>
  <c r="G294"/>
  <c r="G295"/>
  <c r="G296"/>
  <c r="G297"/>
  <c r="G298"/>
  <c r="G299"/>
  <c r="G300"/>
  <c r="G301"/>
  <c r="G302"/>
  <c r="G303"/>
  <c r="G304"/>
  <c r="G305"/>
  <c r="G306"/>
  <c r="G307"/>
  <c r="G308"/>
  <c r="G309"/>
  <c r="G310"/>
  <c r="G311"/>
  <c r="G312"/>
  <c r="G313"/>
  <c r="G314"/>
  <c r="G315"/>
  <c r="G316"/>
  <c r="G317"/>
  <c r="G318"/>
  <c r="G319"/>
  <c r="G320"/>
  <c r="G321"/>
  <c r="G322"/>
  <c r="G323"/>
  <c r="G324"/>
  <c r="G325"/>
  <c r="G326"/>
  <c r="G327"/>
  <c r="G328"/>
  <c r="G329"/>
  <c r="G330"/>
  <c r="G331"/>
  <c r="G332"/>
  <c r="G333"/>
  <c r="G334"/>
  <c r="G335"/>
  <c r="G336"/>
  <c r="G337"/>
  <c r="G338"/>
  <c r="G339"/>
  <c r="G340"/>
  <c r="G341"/>
  <c r="G342"/>
  <c r="G343"/>
  <c r="G344"/>
  <c r="G345"/>
  <c r="G346"/>
  <c r="G347"/>
  <c r="G348"/>
  <c r="G349"/>
  <c r="G350"/>
  <c r="G351"/>
  <c r="G352"/>
  <c r="G353"/>
  <c r="G354"/>
  <c r="G355"/>
  <c r="G356"/>
  <c r="G357"/>
  <c r="G358"/>
  <c r="G359"/>
  <c r="G360"/>
  <c r="G361"/>
  <c r="G362"/>
  <c r="G363"/>
  <c r="G364"/>
  <c r="G366"/>
  <c r="G367"/>
  <c r="G368"/>
  <c r="G369"/>
  <c r="G370"/>
  <c r="G371"/>
  <c r="G372"/>
  <c r="G373"/>
  <c r="G374"/>
  <c r="G375"/>
  <c r="G376"/>
  <c r="G377"/>
  <c r="G378"/>
  <c r="G379"/>
  <c r="G380"/>
  <c r="G381"/>
  <c r="G382"/>
  <c r="G383"/>
  <c r="G384"/>
  <c r="G385"/>
  <c r="G386"/>
  <c r="G387"/>
  <c r="G388"/>
  <c r="G389"/>
  <c r="G390"/>
  <c r="G391"/>
  <c r="G392"/>
  <c r="G393"/>
  <c r="G394"/>
  <c r="G395"/>
  <c r="G396"/>
  <c r="G397"/>
  <c r="G398"/>
  <c r="G399"/>
  <c r="G400"/>
  <c r="G401"/>
  <c r="G402"/>
  <c r="G403"/>
  <c r="G404"/>
  <c r="G405"/>
  <c r="G406"/>
  <c r="G407"/>
  <c r="G408"/>
  <c r="G409"/>
  <c r="G410"/>
  <c r="G411"/>
  <c r="G412"/>
  <c r="G413"/>
  <c r="G414"/>
  <c r="G415"/>
  <c r="G416"/>
  <c r="G417"/>
  <c r="G418"/>
  <c r="G419"/>
  <c r="G420"/>
  <c r="G421"/>
  <c r="G422"/>
  <c r="G423"/>
  <c r="G424"/>
  <c r="G425"/>
  <c r="G426"/>
  <c r="G427"/>
  <c r="G428"/>
  <c r="G429"/>
  <c r="G430"/>
  <c r="G431"/>
  <c r="G432"/>
  <c r="G433"/>
  <c r="G434"/>
  <c r="G435"/>
  <c r="G436"/>
  <c r="G437"/>
  <c r="G438"/>
  <c r="G439"/>
  <c r="G440"/>
  <c r="G441"/>
  <c r="G442"/>
  <c r="G443"/>
  <c r="G444"/>
  <c r="G445"/>
  <c r="G446"/>
  <c r="G447"/>
  <c r="G448"/>
  <c r="G449"/>
  <c r="G450"/>
  <c r="G451"/>
  <c r="G452"/>
  <c r="G453"/>
  <c r="G454"/>
  <c r="G455"/>
  <c r="G456"/>
  <c r="G457"/>
  <c r="G458"/>
  <c r="G459"/>
  <c r="G460"/>
  <c r="G461"/>
  <c r="G462"/>
  <c r="G463"/>
  <c r="G464"/>
  <c r="G465"/>
  <c r="G466"/>
  <c r="G467"/>
  <c r="G468"/>
  <c r="G469"/>
  <c r="G470"/>
  <c r="G471"/>
  <c r="G472"/>
  <c r="G473"/>
  <c r="G474"/>
  <c r="G475"/>
  <c r="G476"/>
  <c r="G477"/>
  <c r="G478"/>
  <c r="G479"/>
  <c r="G480"/>
  <c r="G481"/>
  <c r="G482"/>
  <c r="G483"/>
  <c r="G484"/>
  <c r="G485"/>
  <c r="G486"/>
  <c r="G487"/>
  <c r="G488"/>
  <c r="G489"/>
  <c r="G490"/>
  <c r="G491"/>
  <c r="G492"/>
  <c r="G493"/>
  <c r="G494"/>
  <c r="G495"/>
  <c r="G496"/>
  <c r="G497"/>
  <c r="G498"/>
  <c r="G499"/>
  <c r="G500"/>
  <c r="G501"/>
  <c r="G502"/>
  <c r="G503"/>
  <c r="G504"/>
  <c r="G505"/>
  <c r="G506"/>
  <c r="G507"/>
  <c r="G508"/>
  <c r="G509"/>
  <c r="G511"/>
  <c r="G512"/>
  <c r="G513"/>
  <c r="G514"/>
  <c r="G515"/>
  <c r="G516"/>
  <c r="G517"/>
  <c r="G518"/>
  <c r="G519"/>
  <c r="G520"/>
  <c r="G521"/>
  <c r="G522"/>
  <c r="G523"/>
  <c r="G524"/>
  <c r="G525"/>
  <c r="G526"/>
  <c r="G527"/>
  <c r="G528"/>
  <c r="G529"/>
  <c r="G530"/>
  <c r="G531"/>
  <c r="G532"/>
  <c r="G533"/>
  <c r="G534"/>
  <c r="G535"/>
  <c r="G536"/>
  <c r="G537"/>
  <c r="G538"/>
  <c r="G539"/>
  <c r="G540"/>
  <c r="G541"/>
  <c r="G542"/>
  <c r="G543"/>
  <c r="G544"/>
  <c r="G545"/>
  <c r="G546"/>
  <c r="G547"/>
  <c r="G548"/>
  <c r="G549"/>
  <c r="G550"/>
  <c r="G551"/>
  <c r="G552"/>
  <c r="G553"/>
  <c r="G554"/>
  <c r="G555"/>
  <c r="G556"/>
  <c r="G557"/>
  <c r="G558"/>
  <c r="G559"/>
  <c r="G560"/>
  <c r="G561"/>
  <c r="G562"/>
  <c r="G563"/>
  <c r="G564"/>
  <c r="G565"/>
  <c r="G566"/>
  <c r="G567"/>
  <c r="G568"/>
  <c r="G569"/>
  <c r="G570"/>
  <c r="G571"/>
  <c r="G572"/>
  <c r="G573"/>
  <c r="G574"/>
  <c r="G575"/>
  <c r="G576"/>
  <c r="G577"/>
  <c r="G578"/>
  <c r="G579"/>
  <c r="G580"/>
  <c r="G581"/>
  <c r="G582"/>
  <c r="G583"/>
  <c r="G584"/>
  <c r="G585"/>
  <c r="G586"/>
  <c r="G587"/>
  <c r="G588"/>
  <c r="G589"/>
  <c r="G590"/>
  <c r="G591"/>
  <c r="G592"/>
  <c r="G593"/>
  <c r="G594"/>
  <c r="G595"/>
  <c r="G596"/>
  <c r="G597"/>
  <c r="G598"/>
  <c r="G599"/>
  <c r="G600"/>
  <c r="G601"/>
  <c r="G602"/>
  <c r="G603"/>
  <c r="G604"/>
  <c r="G605"/>
  <c r="G606"/>
  <c r="G607"/>
  <c r="G608"/>
  <c r="G609"/>
  <c r="G610"/>
  <c r="G611"/>
  <c r="G612"/>
  <c r="G613"/>
  <c r="G614"/>
  <c r="G615"/>
  <c r="G616"/>
  <c r="G617"/>
  <c r="G618"/>
  <c r="G620"/>
  <c r="G621"/>
  <c r="G622"/>
  <c r="G623"/>
  <c r="G624"/>
  <c r="G625"/>
  <c r="G626"/>
  <c r="G627"/>
  <c r="G628"/>
  <c r="G629"/>
  <c r="G630"/>
  <c r="G631"/>
  <c r="G632"/>
  <c r="G633"/>
  <c r="G634"/>
  <c r="G635"/>
  <c r="G636"/>
  <c r="G637"/>
  <c r="G638"/>
  <c r="G639"/>
  <c r="G640"/>
  <c r="G641"/>
  <c r="G642"/>
  <c r="G643"/>
  <c r="G644"/>
  <c r="G645"/>
  <c r="G646"/>
  <c r="G647"/>
  <c r="G648"/>
  <c r="G649"/>
  <c r="G650"/>
  <c r="G651"/>
  <c r="G652"/>
  <c r="G653"/>
  <c r="G654"/>
  <c r="G655"/>
  <c r="G656"/>
  <c r="G657"/>
  <c r="G658"/>
  <c r="G659"/>
  <c r="G660"/>
  <c r="G661"/>
  <c r="G662"/>
  <c r="G663"/>
  <c r="G664"/>
  <c r="G665"/>
  <c r="G666"/>
  <c r="G667"/>
  <c r="G668"/>
  <c r="G669"/>
  <c r="G670"/>
  <c r="G671"/>
  <c r="G672"/>
  <c r="G673"/>
  <c r="G674"/>
  <c r="G675"/>
  <c r="G676"/>
  <c r="G677"/>
  <c r="G678"/>
  <c r="G679"/>
  <c r="G680"/>
  <c r="G681"/>
  <c r="G682"/>
  <c r="G683"/>
  <c r="G684"/>
  <c r="G685"/>
  <c r="G686"/>
  <c r="G687"/>
  <c r="G688"/>
  <c r="G689"/>
  <c r="G690"/>
  <c r="G691"/>
  <c r="G692"/>
  <c r="G693"/>
  <c r="G694"/>
  <c r="G695"/>
  <c r="G696"/>
  <c r="G697"/>
  <c r="G698"/>
  <c r="G699"/>
  <c r="G700"/>
  <c r="G701"/>
  <c r="G702"/>
  <c r="G703"/>
  <c r="G704"/>
  <c r="G705"/>
  <c r="G706"/>
  <c r="G707"/>
  <c r="G708"/>
  <c r="G709"/>
  <c r="G710"/>
  <c r="G711"/>
  <c r="G712"/>
  <c r="G713"/>
  <c r="G714"/>
  <c r="G715"/>
  <c r="G716"/>
  <c r="G717"/>
  <c r="G718"/>
  <c r="G719"/>
  <c r="G720"/>
  <c r="G721"/>
  <c r="G722"/>
  <c r="G723"/>
  <c r="G724"/>
  <c r="G725"/>
  <c r="G726"/>
  <c r="G727"/>
  <c r="G728"/>
  <c r="G729"/>
  <c r="G730"/>
  <c r="G731"/>
  <c r="G732"/>
  <c r="G733"/>
  <c r="G734"/>
  <c r="G735"/>
  <c r="G736"/>
  <c r="G737"/>
  <c r="G738"/>
  <c r="G739"/>
  <c r="G740"/>
  <c r="G741"/>
  <c r="G742"/>
  <c r="G743"/>
  <c r="G744"/>
  <c r="G745"/>
  <c r="G746"/>
  <c r="G747"/>
  <c r="G748"/>
  <c r="G749"/>
  <c r="G750"/>
  <c r="G751"/>
  <c r="G752"/>
  <c r="G753"/>
  <c r="G754"/>
  <c r="G755"/>
  <c r="G756"/>
  <c r="G757"/>
  <c r="G758"/>
  <c r="G759"/>
  <c r="G760"/>
  <c r="G761"/>
  <c r="G762"/>
  <c r="G763"/>
  <c r="G764"/>
  <c r="G765"/>
  <c r="G766"/>
  <c r="G767"/>
  <c r="G768"/>
  <c r="G769"/>
  <c r="G771"/>
  <c r="G772"/>
  <c r="G773"/>
  <c r="G774"/>
  <c r="G775"/>
  <c r="G776"/>
  <c r="G777"/>
  <c r="G778"/>
  <c r="G779"/>
  <c r="G780"/>
  <c r="G781"/>
  <c r="G782"/>
  <c r="G783"/>
  <c r="G784"/>
  <c r="G785"/>
  <c r="G786"/>
  <c r="G787"/>
  <c r="G788"/>
  <c r="G789"/>
  <c r="G790"/>
  <c r="G791"/>
  <c r="G792"/>
  <c r="G793"/>
  <c r="G794"/>
  <c r="G795"/>
  <c r="G796"/>
  <c r="G797"/>
  <c r="G798"/>
  <c r="G799"/>
  <c r="G800"/>
  <c r="G801"/>
  <c r="G802"/>
  <c r="G803"/>
  <c r="G804"/>
  <c r="G805"/>
  <c r="G806"/>
  <c r="G807"/>
  <c r="G808"/>
  <c r="G809"/>
  <c r="G810"/>
  <c r="G811"/>
  <c r="G812"/>
  <c r="G813"/>
  <c r="G814"/>
  <c r="G815"/>
  <c r="G816"/>
  <c r="G817"/>
  <c r="G818"/>
  <c r="G819"/>
  <c r="G820"/>
  <c r="G821"/>
  <c r="G822"/>
  <c r="G823"/>
  <c r="G824"/>
  <c r="G825"/>
  <c r="G826"/>
  <c r="G827"/>
  <c r="G828"/>
  <c r="G829"/>
  <c r="G830"/>
  <c r="G831"/>
  <c r="G832"/>
  <c r="G833"/>
  <c r="G834"/>
  <c r="G835"/>
  <c r="G836"/>
  <c r="G837"/>
  <c r="G838"/>
  <c r="G839"/>
  <c r="G840"/>
  <c r="G841"/>
  <c r="G842"/>
  <c r="G843"/>
  <c r="G844"/>
  <c r="G845"/>
  <c r="G846"/>
  <c r="G847"/>
  <c r="G848"/>
  <c r="G849"/>
  <c r="G850"/>
  <c r="G851"/>
  <c r="G852"/>
  <c r="G853"/>
  <c r="G854"/>
  <c r="G855"/>
  <c r="G856"/>
  <c r="G857"/>
  <c r="G858"/>
  <c r="G859"/>
  <c r="G860"/>
  <c r="G861"/>
  <c r="G862"/>
  <c r="G863"/>
  <c r="G864"/>
  <c r="G865"/>
  <c r="G866"/>
  <c r="G867"/>
  <c r="G868"/>
  <c r="G869"/>
  <c r="G870"/>
  <c r="G871"/>
  <c r="G872"/>
  <c r="G873"/>
  <c r="G874"/>
  <c r="G875"/>
  <c r="G876"/>
  <c r="G878"/>
  <c r="G879"/>
  <c r="G880"/>
  <c r="G881"/>
  <c r="G882"/>
  <c r="G883"/>
  <c r="G884"/>
  <c r="G885"/>
  <c r="G886"/>
  <c r="G887"/>
  <c r="G888"/>
  <c r="G889"/>
  <c r="G890"/>
  <c r="G891"/>
  <c r="G892"/>
  <c r="G893"/>
  <c r="G894"/>
  <c r="G895"/>
  <c r="G896"/>
  <c r="G897"/>
  <c r="G898"/>
  <c r="G899"/>
  <c r="G900"/>
  <c r="G901"/>
  <c r="G902"/>
  <c r="G903"/>
  <c r="G904"/>
  <c r="G905"/>
  <c r="G906"/>
  <c r="G907"/>
  <c r="G908"/>
  <c r="G909"/>
  <c r="G910"/>
  <c r="G911"/>
  <c r="G912"/>
  <c r="G913"/>
  <c r="G914"/>
  <c r="G915"/>
  <c r="G916"/>
  <c r="G917"/>
  <c r="G918"/>
  <c r="G919"/>
  <c r="G920"/>
  <c r="G921"/>
  <c r="G922"/>
  <c r="G923"/>
  <c r="G924"/>
  <c r="G925"/>
  <c r="G926"/>
  <c r="G927"/>
  <c r="G928"/>
  <c r="G929"/>
  <c r="G930"/>
  <c r="G931"/>
  <c r="G932"/>
  <c r="G933"/>
  <c r="G934"/>
  <c r="G935"/>
  <c r="G936"/>
  <c r="G937"/>
  <c r="G938"/>
  <c r="G939"/>
  <c r="G940"/>
  <c r="G941"/>
  <c r="G942"/>
  <c r="G943"/>
  <c r="G944"/>
  <c r="G945"/>
  <c r="G946"/>
  <c r="G947"/>
  <c r="G948"/>
  <c r="G949"/>
  <c r="G950"/>
  <c r="G951"/>
  <c r="G952"/>
  <c r="G953"/>
  <c r="G954"/>
  <c r="G955"/>
  <c r="G956"/>
  <c r="G957"/>
  <c r="G958"/>
  <c r="G960"/>
  <c r="G961"/>
  <c r="G962"/>
  <c r="G963"/>
  <c r="G964"/>
  <c r="G965"/>
  <c r="G966"/>
  <c r="G967"/>
  <c r="G968"/>
  <c r="G969"/>
  <c r="G970"/>
  <c r="G971"/>
  <c r="G972"/>
  <c r="G973"/>
  <c r="G974"/>
  <c r="G975"/>
  <c r="G976"/>
  <c r="G977"/>
  <c r="G978"/>
  <c r="G979"/>
  <c r="G980"/>
  <c r="G981"/>
  <c r="G982"/>
  <c r="G983"/>
  <c r="G984"/>
  <c r="G985"/>
  <c r="G986"/>
  <c r="G987"/>
  <c r="G988"/>
  <c r="G989"/>
  <c r="G990"/>
  <c r="G991"/>
  <c r="G992"/>
  <c r="G993"/>
  <c r="G994"/>
  <c r="G995"/>
  <c r="G996"/>
  <c r="G997"/>
  <c r="G998"/>
  <c r="G999"/>
  <c r="G1000"/>
  <c r="G1001"/>
  <c r="G1002"/>
  <c r="G1003"/>
  <c r="G1004"/>
  <c r="G1005"/>
  <c r="G1006"/>
  <c r="G1007"/>
  <c r="G1008"/>
  <c r="G1009"/>
  <c r="G1010"/>
  <c r="G1011"/>
  <c r="G1012"/>
  <c r="G1013"/>
  <c r="G1014"/>
  <c r="G1015"/>
  <c r="G1016"/>
  <c r="G1017"/>
  <c r="G1018"/>
  <c r="G1019"/>
  <c r="G1020"/>
  <c r="G1021"/>
  <c r="G1023"/>
  <c r="G1024"/>
  <c r="G1025"/>
  <c r="G1026"/>
  <c r="G1027"/>
  <c r="G1028"/>
  <c r="G1029"/>
  <c r="G1030"/>
  <c r="G1031"/>
  <c r="G1032"/>
  <c r="G1033"/>
  <c r="G1034"/>
  <c r="G1035"/>
  <c r="G1036"/>
  <c r="G1037"/>
  <c r="G1038"/>
  <c r="G1039"/>
  <c r="G1040"/>
  <c r="G1041"/>
  <c r="G1042"/>
  <c r="G1043"/>
  <c r="G1044"/>
  <c r="G1045"/>
  <c r="G1046"/>
  <c r="G1047"/>
  <c r="G1048"/>
  <c r="G1049"/>
  <c r="G1050"/>
  <c r="G1051"/>
  <c r="G1052"/>
  <c r="G1053"/>
  <c r="G1054"/>
  <c r="G1055"/>
  <c r="G1056"/>
  <c r="G1057"/>
  <c r="G1058"/>
  <c r="G1059"/>
  <c r="G1060"/>
  <c r="G1061"/>
  <c r="G1062"/>
  <c r="G1063"/>
  <c r="G1064"/>
  <c r="G1065"/>
  <c r="G1066"/>
  <c r="G1067"/>
  <c r="G1068"/>
  <c r="G1069"/>
  <c r="G1070"/>
  <c r="G1071"/>
  <c r="G1072"/>
  <c r="G1073"/>
  <c r="G1074"/>
  <c r="G1075"/>
  <c r="G1076"/>
  <c r="G1077"/>
  <c r="G1078"/>
  <c r="G1079"/>
  <c r="G1080"/>
  <c r="G1081"/>
  <c r="G1082"/>
  <c r="G1083"/>
  <c r="G1084"/>
  <c r="G1085"/>
  <c r="G1086"/>
  <c r="G1087"/>
  <c r="G1088"/>
  <c r="G1089"/>
  <c r="G1090"/>
  <c r="G1091"/>
  <c r="G1092"/>
  <c r="G1093"/>
  <c r="G1094"/>
  <c r="G1095"/>
  <c r="G1096"/>
  <c r="G1097"/>
  <c r="G1098"/>
  <c r="G1099"/>
  <c r="G1100"/>
  <c r="G1101"/>
  <c r="G1102"/>
  <c r="G1103"/>
  <c r="G1104"/>
  <c r="G1105"/>
  <c r="G1106"/>
  <c r="G1107"/>
  <c r="G1108"/>
  <c r="G1109"/>
  <c r="G1110"/>
  <c r="G1111"/>
  <c r="G1112"/>
  <c r="G1113"/>
  <c r="G1114"/>
  <c r="G1115"/>
  <c r="G1116"/>
  <c r="G1117"/>
  <c r="G1118"/>
  <c r="G1119"/>
  <c r="G1120"/>
  <c r="G1121"/>
  <c r="G1122"/>
  <c r="G1123"/>
  <c r="G1124"/>
  <c r="G1125"/>
  <c r="G1126"/>
  <c r="G1128"/>
  <c r="G1129"/>
  <c r="G1130"/>
  <c r="G1131"/>
  <c r="G1132"/>
  <c r="G1133"/>
  <c r="G1134"/>
  <c r="G1135"/>
  <c r="G1136"/>
  <c r="G1137"/>
  <c r="G1138"/>
  <c r="G1139"/>
  <c r="G1140"/>
  <c r="G1141"/>
  <c r="G1142"/>
  <c r="G1143"/>
  <c r="G1144"/>
  <c r="G1145"/>
  <c r="G1146"/>
  <c r="G1147"/>
  <c r="G1148"/>
  <c r="G1149"/>
  <c r="G1150"/>
  <c r="G1151"/>
  <c r="G1152"/>
  <c r="G1153"/>
  <c r="G1154"/>
  <c r="G1155"/>
  <c r="G1156"/>
  <c r="G1157"/>
  <c r="G1158"/>
  <c r="G1159"/>
  <c r="G1160"/>
  <c r="G1161"/>
  <c r="G1162"/>
  <c r="G1163"/>
  <c r="G1164"/>
  <c r="G1165"/>
  <c r="G1166"/>
  <c r="G1167"/>
  <c r="G1168"/>
  <c r="G1169"/>
  <c r="G1170"/>
  <c r="G1171"/>
  <c r="G1172"/>
  <c r="G1173"/>
  <c r="G1174"/>
  <c r="G1175"/>
  <c r="G1176"/>
  <c r="G1177"/>
  <c r="G1178"/>
  <c r="G1179"/>
  <c r="G1180"/>
  <c r="G1181"/>
  <c r="G1182"/>
  <c r="G1183"/>
  <c r="G1184"/>
  <c r="G1185"/>
  <c r="G1186"/>
  <c r="G1187"/>
  <c r="G1188"/>
  <c r="G1189"/>
  <c r="G1190"/>
  <c r="G1191"/>
  <c r="G1192"/>
  <c r="G1193"/>
  <c r="G1194"/>
  <c r="G1195"/>
  <c r="G1196"/>
  <c r="G1197"/>
  <c r="G1198"/>
  <c r="G1199"/>
  <c r="G1200"/>
  <c r="G1201"/>
  <c r="G1202"/>
  <c r="G1203"/>
  <c r="G1204"/>
  <c r="G1205"/>
  <c r="G1206"/>
  <c r="G1207"/>
  <c r="G1208"/>
  <c r="G1209"/>
  <c r="G1210"/>
  <c r="G1211"/>
  <c r="G1212"/>
  <c r="G1213"/>
  <c r="G1214"/>
  <c r="G1215"/>
  <c r="G1216"/>
  <c r="G1217"/>
  <c r="G1218"/>
  <c r="G1219"/>
  <c r="G1220"/>
  <c r="G1221"/>
  <c r="G1222"/>
  <c r="G1223"/>
  <c r="G1224"/>
  <c r="G1225"/>
  <c r="G1226"/>
  <c r="G1227"/>
  <c r="G1228"/>
  <c r="G1229"/>
  <c r="G1231"/>
  <c r="G1232"/>
  <c r="G1233"/>
  <c r="G1234"/>
  <c r="G1235"/>
  <c r="G1236"/>
  <c r="G1237"/>
  <c r="G1238"/>
  <c r="G1239"/>
  <c r="G1240"/>
  <c r="G1241"/>
  <c r="G1242"/>
  <c r="G1243"/>
  <c r="G1244"/>
  <c r="G1245"/>
  <c r="G1246"/>
  <c r="G1247"/>
  <c r="G1248"/>
  <c r="G1249"/>
  <c r="G1250"/>
  <c r="G1251"/>
  <c r="G1252"/>
  <c r="G1253"/>
  <c r="G1254"/>
  <c r="G1255"/>
  <c r="G1256"/>
  <c r="G1257"/>
  <c r="G1258"/>
  <c r="G1259"/>
  <c r="G1260"/>
  <c r="G1261"/>
  <c r="G1262"/>
  <c r="G1263"/>
  <c r="G1264"/>
  <c r="G1265"/>
  <c r="G1266"/>
  <c r="G1267"/>
  <c r="G1268"/>
  <c r="G1269"/>
  <c r="G1270"/>
  <c r="G1271"/>
  <c r="G1272"/>
  <c r="G1273"/>
  <c r="G1274"/>
  <c r="G1275"/>
  <c r="G1276"/>
  <c r="G1277"/>
  <c r="G1278"/>
  <c r="G1279"/>
  <c r="G1280"/>
  <c r="G1281"/>
  <c r="G1282"/>
  <c r="G1283"/>
  <c r="G1284"/>
  <c r="G1285"/>
  <c r="G1286"/>
  <c r="G1287"/>
  <c r="G1288"/>
  <c r="G1289"/>
  <c r="G1290"/>
  <c r="G1291"/>
  <c r="G1292"/>
  <c r="G1293"/>
  <c r="G1294"/>
  <c r="G1295"/>
  <c r="G1296"/>
  <c r="G1297"/>
  <c r="G1298"/>
  <c r="G1299"/>
  <c r="G1300"/>
  <c r="G1301"/>
  <c r="G1302"/>
  <c r="G1303"/>
  <c r="G1304"/>
  <c r="G1305"/>
  <c r="G1306"/>
  <c r="G1307"/>
  <c r="G1308"/>
  <c r="G1309"/>
  <c r="G1310"/>
  <c r="G1311"/>
  <c r="G1312"/>
  <c r="G1313"/>
  <c r="G1314"/>
  <c r="G1315"/>
  <c r="G1316"/>
  <c r="G1317"/>
  <c r="G1318"/>
  <c r="G1319"/>
  <c r="G1320"/>
  <c r="G1321"/>
  <c r="G1322"/>
  <c r="G1323"/>
  <c r="G1324"/>
  <c r="G1325"/>
  <c r="G1326"/>
  <c r="G1327"/>
  <c r="G1328"/>
  <c r="G1329"/>
  <c r="G1330"/>
  <c r="G1331"/>
  <c r="G1332"/>
  <c r="G1333"/>
  <c r="G1334"/>
  <c r="G1335"/>
  <c r="G1336"/>
  <c r="G1337"/>
  <c r="G1338"/>
  <c r="G1339"/>
  <c r="G1340"/>
  <c r="G1341"/>
  <c r="G1342"/>
  <c r="G1343"/>
  <c r="G1344"/>
  <c r="G1345"/>
  <c r="G1346"/>
  <c r="G1347"/>
  <c r="G1348"/>
  <c r="G1349"/>
  <c r="G1350"/>
  <c r="G1351"/>
  <c r="G1352"/>
  <c r="G1353"/>
  <c r="G1354"/>
  <c r="G1355"/>
  <c r="H64" i="42" l="1"/>
  <c r="J64" s="1"/>
  <c r="H56"/>
  <c r="J56" s="1"/>
  <c r="H52"/>
  <c r="J52" s="1"/>
  <c r="H48"/>
  <c r="J48" s="1"/>
  <c r="I45"/>
  <c r="K45" s="1"/>
  <c r="I67"/>
  <c r="K67" s="1"/>
  <c r="I63"/>
  <c r="K63" s="1"/>
  <c r="I59"/>
  <c r="K59" s="1"/>
  <c r="I55"/>
  <c r="K55" s="1"/>
  <c r="I51"/>
  <c r="K51" s="1"/>
  <c r="I47"/>
  <c r="K47" s="1"/>
  <c r="H68"/>
  <c r="J68" s="1"/>
  <c r="H60"/>
  <c r="J60" s="1"/>
  <c r="I513"/>
  <c r="K513" s="1"/>
  <c r="H513"/>
  <c r="J513" s="1"/>
  <c r="I509"/>
  <c r="K509" s="1"/>
  <c r="H509"/>
  <c r="J509" s="1"/>
  <c r="I505"/>
  <c r="K505" s="1"/>
  <c r="H505"/>
  <c r="J505" s="1"/>
  <c r="I501"/>
  <c r="K501" s="1"/>
  <c r="H501"/>
  <c r="J501" s="1"/>
  <c r="I497"/>
  <c r="K497" s="1"/>
  <c r="H497"/>
  <c r="J497" s="1"/>
  <c r="I493"/>
  <c r="K493" s="1"/>
  <c r="H493"/>
  <c r="J493" s="1"/>
  <c r="I489"/>
  <c r="K489" s="1"/>
  <c r="H489"/>
  <c r="J489" s="1"/>
  <c r="I485"/>
  <c r="K485" s="1"/>
  <c r="H485"/>
  <c r="J485" s="1"/>
  <c r="I481"/>
  <c r="K481" s="1"/>
  <c r="H481"/>
  <c r="J481" s="1"/>
  <c r="I514"/>
  <c r="K514" s="1"/>
  <c r="H514"/>
  <c r="J514" s="1"/>
  <c r="I510"/>
  <c r="K510" s="1"/>
  <c r="H510"/>
  <c r="J510" s="1"/>
  <c r="I506"/>
  <c r="K506" s="1"/>
  <c r="H506"/>
  <c r="J506" s="1"/>
  <c r="I502"/>
  <c r="K502" s="1"/>
  <c r="H502"/>
  <c r="J502" s="1"/>
  <c r="I498"/>
  <c r="K498" s="1"/>
  <c r="H498"/>
  <c r="J498" s="1"/>
  <c r="I494"/>
  <c r="K494" s="1"/>
  <c r="H494"/>
  <c r="J494" s="1"/>
  <c r="I490"/>
  <c r="K490" s="1"/>
  <c r="H490"/>
  <c r="J490" s="1"/>
  <c r="I486"/>
  <c r="K486" s="1"/>
  <c r="H486"/>
  <c r="J486" s="1"/>
  <c r="I482"/>
  <c r="K482" s="1"/>
  <c r="H482"/>
  <c r="J482" s="1"/>
  <c r="I478"/>
  <c r="K478" s="1"/>
  <c r="H478"/>
  <c r="J478" s="1"/>
  <c r="H515"/>
  <c r="J515" s="1"/>
  <c r="I515"/>
  <c r="K515" s="1"/>
  <c r="H511"/>
  <c r="J511" s="1"/>
  <c r="I511"/>
  <c r="K511" s="1"/>
  <c r="H507"/>
  <c r="J507" s="1"/>
  <c r="I507"/>
  <c r="K507" s="1"/>
  <c r="H503"/>
  <c r="J503" s="1"/>
  <c r="I503"/>
  <c r="K503" s="1"/>
  <c r="H499"/>
  <c r="J499" s="1"/>
  <c r="I499"/>
  <c r="K499" s="1"/>
  <c r="H495"/>
  <c r="I495"/>
  <c r="H491"/>
  <c r="J491" s="1"/>
  <c r="I491"/>
  <c r="K491" s="1"/>
  <c r="H487"/>
  <c r="J487" s="1"/>
  <c r="I487"/>
  <c r="K487" s="1"/>
  <c r="H483"/>
  <c r="J483" s="1"/>
  <c r="I483"/>
  <c r="K483" s="1"/>
  <c r="H479"/>
  <c r="I479"/>
  <c r="I516"/>
  <c r="K516" s="1"/>
  <c r="H516"/>
  <c r="J516" s="1"/>
  <c r="I512"/>
  <c r="K512" s="1"/>
  <c r="H512"/>
  <c r="J512" s="1"/>
  <c r="I508"/>
  <c r="K508" s="1"/>
  <c r="H508"/>
  <c r="J508" s="1"/>
  <c r="I504"/>
  <c r="H504"/>
  <c r="I500"/>
  <c r="K500" s="1"/>
  <c r="H500"/>
  <c r="J500" s="1"/>
  <c r="I496"/>
  <c r="K496" s="1"/>
  <c r="H496"/>
  <c r="J496" s="1"/>
  <c r="I492"/>
  <c r="K492" s="1"/>
  <c r="H492"/>
  <c r="J492" s="1"/>
  <c r="I488"/>
  <c r="K488" s="1"/>
  <c r="H488"/>
  <c r="J488" s="1"/>
  <c r="I484"/>
  <c r="K484" s="1"/>
  <c r="H484"/>
  <c r="J484" s="1"/>
  <c r="I480"/>
  <c r="K480" s="1"/>
  <c r="H480"/>
  <c r="J480" s="1"/>
  <c r="I97"/>
  <c r="K97" s="1"/>
  <c r="H97"/>
  <c r="J97" s="1"/>
  <c r="H474"/>
  <c r="J474" s="1"/>
  <c r="I474"/>
  <c r="K474" s="1"/>
  <c r="I470"/>
  <c r="K470" s="1"/>
  <c r="H470"/>
  <c r="J470" s="1"/>
  <c r="I466"/>
  <c r="K466" s="1"/>
  <c r="H466"/>
  <c r="J466" s="1"/>
  <c r="I462"/>
  <c r="K462" s="1"/>
  <c r="H462"/>
  <c r="J462" s="1"/>
  <c r="I458"/>
  <c r="K458" s="1"/>
  <c r="H458"/>
  <c r="J458" s="1"/>
  <c r="H454"/>
  <c r="J454" s="1"/>
  <c r="I454"/>
  <c r="K454" s="1"/>
  <c r="I446"/>
  <c r="K446" s="1"/>
  <c r="H446"/>
  <c r="J446" s="1"/>
  <c r="H442"/>
  <c r="J442" s="1"/>
  <c r="I442"/>
  <c r="K442" s="1"/>
  <c r="I438"/>
  <c r="K438" s="1"/>
  <c r="H438"/>
  <c r="J438" s="1"/>
  <c r="I433"/>
  <c r="K433" s="1"/>
  <c r="H433"/>
  <c r="J433" s="1"/>
  <c r="I429"/>
  <c r="K429" s="1"/>
  <c r="H429"/>
  <c r="J429" s="1"/>
  <c r="I425"/>
  <c r="K425" s="1"/>
  <c r="H425"/>
  <c r="J425" s="1"/>
  <c r="I421"/>
  <c r="K421" s="1"/>
  <c r="H421"/>
  <c r="J421" s="1"/>
  <c r="I417"/>
  <c r="K417" s="1"/>
  <c r="H417"/>
  <c r="J417" s="1"/>
  <c r="I413"/>
  <c r="K413" s="1"/>
  <c r="H413"/>
  <c r="J413" s="1"/>
  <c r="H409"/>
  <c r="J409" s="1"/>
  <c r="I409"/>
  <c r="K409" s="1"/>
  <c r="I405"/>
  <c r="K405" s="1"/>
  <c r="H405"/>
  <c r="J405" s="1"/>
  <c r="I400"/>
  <c r="K400" s="1"/>
  <c r="H400"/>
  <c r="J400" s="1"/>
  <c r="I396"/>
  <c r="K396" s="1"/>
  <c r="H396"/>
  <c r="J396" s="1"/>
  <c r="I392"/>
  <c r="K392" s="1"/>
  <c r="H392"/>
  <c r="J392" s="1"/>
  <c r="H388"/>
  <c r="J388" s="1"/>
  <c r="I388"/>
  <c r="K388" s="1"/>
  <c r="I384"/>
  <c r="K384" s="1"/>
  <c r="H384"/>
  <c r="J384" s="1"/>
  <c r="I380"/>
  <c r="K380" s="1"/>
  <c r="H380"/>
  <c r="J380" s="1"/>
  <c r="H376"/>
  <c r="J376" s="1"/>
  <c r="I376"/>
  <c r="K376" s="1"/>
  <c r="I372"/>
  <c r="K372" s="1"/>
  <c r="H372"/>
  <c r="J372" s="1"/>
  <c r="I367"/>
  <c r="K367" s="1"/>
  <c r="H367"/>
  <c r="J367" s="1"/>
  <c r="I363"/>
  <c r="K363" s="1"/>
  <c r="H363"/>
  <c r="J363" s="1"/>
  <c r="I359"/>
  <c r="K359" s="1"/>
  <c r="H359"/>
  <c r="J359" s="1"/>
  <c r="I355"/>
  <c r="K355" s="1"/>
  <c r="H355"/>
  <c r="J355" s="1"/>
  <c r="I351"/>
  <c r="K351" s="1"/>
  <c r="H351"/>
  <c r="J351" s="1"/>
  <c r="I347"/>
  <c r="K347" s="1"/>
  <c r="H347"/>
  <c r="J347" s="1"/>
  <c r="H343"/>
  <c r="J343" s="1"/>
  <c r="I343"/>
  <c r="K343" s="1"/>
  <c r="N338"/>
  <c r="I338"/>
  <c r="H338"/>
  <c r="J338" s="1"/>
  <c r="I334"/>
  <c r="K334" s="1"/>
  <c r="H334"/>
  <c r="J334" s="1"/>
  <c r="I330"/>
  <c r="K330" s="1"/>
  <c r="H330"/>
  <c r="J330" s="1"/>
  <c r="I326"/>
  <c r="K326" s="1"/>
  <c r="H326"/>
  <c r="J326" s="1"/>
  <c r="H322"/>
  <c r="J322" s="1"/>
  <c r="I322"/>
  <c r="K322" s="1"/>
  <c r="I318"/>
  <c r="K318" s="1"/>
  <c r="H318"/>
  <c r="J318" s="1"/>
  <c r="N314"/>
  <c r="I314"/>
  <c r="K314" s="1"/>
  <c r="H314"/>
  <c r="J314" s="1"/>
  <c r="H310"/>
  <c r="J310" s="1"/>
  <c r="I310"/>
  <c r="K310" s="1"/>
  <c r="N306"/>
  <c r="I306"/>
  <c r="K306" s="1"/>
  <c r="H306"/>
  <c r="J306" s="1"/>
  <c r="I302"/>
  <c r="K302" s="1"/>
  <c r="H302"/>
  <c r="J302" s="1"/>
  <c r="I298"/>
  <c r="K298" s="1"/>
  <c r="H298"/>
  <c r="J298" s="1"/>
  <c r="I293"/>
  <c r="K293" s="1"/>
  <c r="H293"/>
  <c r="J293" s="1"/>
  <c r="I289"/>
  <c r="K289" s="1"/>
  <c r="H289"/>
  <c r="J289" s="1"/>
  <c r="I285"/>
  <c r="K285" s="1"/>
  <c r="H285"/>
  <c r="J285" s="1"/>
  <c r="N281"/>
  <c r="I281"/>
  <c r="K281" s="1"/>
  <c r="H281"/>
  <c r="J281" s="1"/>
  <c r="H277"/>
  <c r="J277" s="1"/>
  <c r="I277"/>
  <c r="K277" s="1"/>
  <c r="N273"/>
  <c r="I273"/>
  <c r="K273" s="1"/>
  <c r="H273"/>
  <c r="J273" s="1"/>
  <c r="I269"/>
  <c r="K269" s="1"/>
  <c r="H269"/>
  <c r="J269" s="1"/>
  <c r="I265"/>
  <c r="K265" s="1"/>
  <c r="H265"/>
  <c r="J265" s="1"/>
  <c r="I261"/>
  <c r="K261" s="1"/>
  <c r="H261"/>
  <c r="J261" s="1"/>
  <c r="H257"/>
  <c r="J257" s="1"/>
  <c r="I257"/>
  <c r="K257" s="1"/>
  <c r="I253"/>
  <c r="K253" s="1"/>
  <c r="H253"/>
  <c r="J253" s="1"/>
  <c r="N249"/>
  <c r="I249"/>
  <c r="K249" s="1"/>
  <c r="H249"/>
  <c r="J249" s="1"/>
  <c r="H244"/>
  <c r="J244" s="1"/>
  <c r="I244"/>
  <c r="K244" s="1"/>
  <c r="N240"/>
  <c r="I240"/>
  <c r="K240" s="1"/>
  <c r="H240"/>
  <c r="J240" s="1"/>
  <c r="I236"/>
  <c r="K236" s="1"/>
  <c r="H236"/>
  <c r="J236" s="1"/>
  <c r="I232"/>
  <c r="K232" s="1"/>
  <c r="H232"/>
  <c r="J232" s="1"/>
  <c r="I228"/>
  <c r="K228" s="1"/>
  <c r="H228"/>
  <c r="J228" s="1"/>
  <c r="I224"/>
  <c r="K224" s="1"/>
  <c r="H224"/>
  <c r="J224" s="1"/>
  <c r="I220"/>
  <c r="K220" s="1"/>
  <c r="H220"/>
  <c r="J220" s="1"/>
  <c r="N216"/>
  <c r="I216"/>
  <c r="K216" s="1"/>
  <c r="H216"/>
  <c r="J216" s="1"/>
  <c r="H212"/>
  <c r="J212" s="1"/>
  <c r="I212"/>
  <c r="K212" s="1"/>
  <c r="N208"/>
  <c r="I208"/>
  <c r="K208" s="1"/>
  <c r="H208"/>
  <c r="J208" s="1"/>
  <c r="I204"/>
  <c r="K204" s="1"/>
  <c r="H204"/>
  <c r="J204" s="1"/>
  <c r="I200"/>
  <c r="K200" s="1"/>
  <c r="H200"/>
  <c r="J200" s="1"/>
  <c r="I195"/>
  <c r="K195" s="1"/>
  <c r="H195"/>
  <c r="J195" s="1"/>
  <c r="H191"/>
  <c r="J191" s="1"/>
  <c r="I191"/>
  <c r="K191" s="1"/>
  <c r="I187"/>
  <c r="K187" s="1"/>
  <c r="H187"/>
  <c r="J187" s="1"/>
  <c r="N183"/>
  <c r="I183"/>
  <c r="K183" s="1"/>
  <c r="H183"/>
  <c r="J183" s="1"/>
  <c r="H179"/>
  <c r="J179" s="1"/>
  <c r="I179"/>
  <c r="K179" s="1"/>
  <c r="N175"/>
  <c r="I175"/>
  <c r="K175" s="1"/>
  <c r="H175"/>
  <c r="J175" s="1"/>
  <c r="I171"/>
  <c r="K171" s="1"/>
  <c r="H171"/>
  <c r="J171" s="1"/>
  <c r="I167"/>
  <c r="K167" s="1"/>
  <c r="H167"/>
  <c r="J167" s="1"/>
  <c r="I163"/>
  <c r="K163" s="1"/>
  <c r="H163"/>
  <c r="J163" s="1"/>
  <c r="I159"/>
  <c r="K159" s="1"/>
  <c r="H159"/>
  <c r="J159" s="1"/>
  <c r="I155"/>
  <c r="K155" s="1"/>
  <c r="H155"/>
  <c r="J155" s="1"/>
  <c r="N151"/>
  <c r="I151"/>
  <c r="K151" s="1"/>
  <c r="H151"/>
  <c r="J151" s="1"/>
  <c r="H146"/>
  <c r="J146" s="1"/>
  <c r="I146"/>
  <c r="K146" s="1"/>
  <c r="N142"/>
  <c r="I142"/>
  <c r="K142" s="1"/>
  <c r="H142"/>
  <c r="J142" s="1"/>
  <c r="I138"/>
  <c r="K138" s="1"/>
  <c r="H138"/>
  <c r="J138" s="1"/>
  <c r="I134"/>
  <c r="K134" s="1"/>
  <c r="H134"/>
  <c r="J134" s="1"/>
  <c r="I130"/>
  <c r="K130" s="1"/>
  <c r="H130"/>
  <c r="J130" s="1"/>
  <c r="H126"/>
  <c r="J126" s="1"/>
  <c r="I126"/>
  <c r="K126" s="1"/>
  <c r="I122"/>
  <c r="K122" s="1"/>
  <c r="H122"/>
  <c r="J122" s="1"/>
  <c r="I118"/>
  <c r="K118" s="1"/>
  <c r="H118"/>
  <c r="J118" s="1"/>
  <c r="I113"/>
  <c r="K113" s="1"/>
  <c r="H113"/>
  <c r="J113" s="1"/>
  <c r="I109"/>
  <c r="K109" s="1"/>
  <c r="H109"/>
  <c r="J109" s="1"/>
  <c r="I105"/>
  <c r="K105" s="1"/>
  <c r="H105"/>
  <c r="J105" s="1"/>
  <c r="I93"/>
  <c r="K93" s="1"/>
  <c r="H93"/>
  <c r="J93" s="1"/>
  <c r="I101"/>
  <c r="K101" s="1"/>
  <c r="H101"/>
  <c r="J101" s="1"/>
  <c r="I450"/>
  <c r="K450" s="1"/>
  <c r="H450"/>
  <c r="J450" s="1"/>
  <c r="I85"/>
  <c r="K85" s="1"/>
  <c r="H85"/>
  <c r="J85" s="1"/>
  <c r="I89"/>
  <c r="K89" s="1"/>
  <c r="H89"/>
  <c r="J89" s="1"/>
  <c r="I81"/>
  <c r="K81" s="1"/>
  <c r="H81"/>
  <c r="J81" s="1"/>
  <c r="I77"/>
  <c r="K77" s="1"/>
  <c r="H77"/>
  <c r="J77" s="1"/>
  <c r="I43"/>
  <c r="K43" s="1"/>
  <c r="H43"/>
  <c r="J43" s="1"/>
  <c r="I35"/>
  <c r="K35" s="1"/>
  <c r="H35"/>
  <c r="J35" s="1"/>
  <c r="I31"/>
  <c r="K31" s="1"/>
  <c r="H31"/>
  <c r="J31" s="1"/>
  <c r="I27"/>
  <c r="K27" s="1"/>
  <c r="H27"/>
  <c r="J27" s="1"/>
  <c r="I19"/>
  <c r="K19" s="1"/>
  <c r="H19"/>
  <c r="J19" s="1"/>
  <c r="I15"/>
  <c r="K15" s="1"/>
  <c r="H15"/>
  <c r="J15" s="1"/>
  <c r="I11"/>
  <c r="K11" s="1"/>
  <c r="H11"/>
  <c r="J11" s="1"/>
  <c r="I7"/>
  <c r="K7" s="1"/>
  <c r="H7"/>
  <c r="J7" s="1"/>
  <c r="N516"/>
  <c r="N512"/>
  <c r="N492"/>
  <c r="N484"/>
  <c r="I475"/>
  <c r="K475" s="1"/>
  <c r="H475"/>
  <c r="J475" s="1"/>
  <c r="I471"/>
  <c r="K471" s="1"/>
  <c r="H471"/>
  <c r="J471" s="1"/>
  <c r="I467"/>
  <c r="K467" s="1"/>
  <c r="H467"/>
  <c r="J467" s="1"/>
  <c r="I463"/>
  <c r="K463" s="1"/>
  <c r="H463"/>
  <c r="J463" s="1"/>
  <c r="N459"/>
  <c r="I459"/>
  <c r="K459" s="1"/>
  <c r="H459"/>
  <c r="J459" s="1"/>
  <c r="I455"/>
  <c r="K455" s="1"/>
  <c r="H455"/>
  <c r="J455" s="1"/>
  <c r="I451"/>
  <c r="K451" s="1"/>
  <c r="H451"/>
  <c r="J451" s="1"/>
  <c r="I447"/>
  <c r="K447" s="1"/>
  <c r="H447"/>
  <c r="J447" s="1"/>
  <c r="I443"/>
  <c r="K443" s="1"/>
  <c r="H443"/>
  <c r="J443" s="1"/>
  <c r="I439"/>
  <c r="K439" s="1"/>
  <c r="H439"/>
  <c r="J439" s="1"/>
  <c r="I434"/>
  <c r="K434" s="1"/>
  <c r="H434"/>
  <c r="J434" s="1"/>
  <c r="I430"/>
  <c r="K430" s="1"/>
  <c r="H430"/>
  <c r="J430" s="1"/>
  <c r="N426"/>
  <c r="I426"/>
  <c r="K426" s="1"/>
  <c r="H426"/>
  <c r="J426" s="1"/>
  <c r="I422"/>
  <c r="K422" s="1"/>
  <c r="H422"/>
  <c r="J422" s="1"/>
  <c r="I418"/>
  <c r="K418" s="1"/>
  <c r="H418"/>
  <c r="J418" s="1"/>
  <c r="I414"/>
  <c r="K414" s="1"/>
  <c r="H414"/>
  <c r="J414" s="1"/>
  <c r="I410"/>
  <c r="K410" s="1"/>
  <c r="H410"/>
  <c r="J410" s="1"/>
  <c r="I406"/>
  <c r="K406" s="1"/>
  <c r="H406"/>
  <c r="J406" s="1"/>
  <c r="I402"/>
  <c r="K402" s="1"/>
  <c r="H402"/>
  <c r="J402" s="1"/>
  <c r="I397"/>
  <c r="K397" s="1"/>
  <c r="H397"/>
  <c r="J397" s="1"/>
  <c r="N393"/>
  <c r="I393"/>
  <c r="K393" s="1"/>
  <c r="H393"/>
  <c r="J393" s="1"/>
  <c r="I389"/>
  <c r="K389" s="1"/>
  <c r="H389"/>
  <c r="J389" s="1"/>
  <c r="I385"/>
  <c r="K385" s="1"/>
  <c r="H385"/>
  <c r="J385" s="1"/>
  <c r="I381"/>
  <c r="K381" s="1"/>
  <c r="H381"/>
  <c r="J381" s="1"/>
  <c r="I377"/>
  <c r="K377" s="1"/>
  <c r="H377"/>
  <c r="J377" s="1"/>
  <c r="I373"/>
  <c r="K373" s="1"/>
  <c r="H373"/>
  <c r="J373" s="1"/>
  <c r="I368"/>
  <c r="K368" s="1"/>
  <c r="H368"/>
  <c r="J368" s="1"/>
  <c r="I364"/>
  <c r="K364" s="1"/>
  <c r="H364"/>
  <c r="J364" s="1"/>
  <c r="N360"/>
  <c r="I360"/>
  <c r="K360" s="1"/>
  <c r="H360"/>
  <c r="J360" s="1"/>
  <c r="I356"/>
  <c r="K356" s="1"/>
  <c r="H356"/>
  <c r="J356" s="1"/>
  <c r="I352"/>
  <c r="K352" s="1"/>
  <c r="H352"/>
  <c r="J352" s="1"/>
  <c r="I348"/>
  <c r="K348" s="1"/>
  <c r="H348"/>
  <c r="J348" s="1"/>
  <c r="I344"/>
  <c r="K344" s="1"/>
  <c r="H344"/>
  <c r="J344" s="1"/>
  <c r="I339"/>
  <c r="K339" s="1"/>
  <c r="H339"/>
  <c r="J339" s="1"/>
  <c r="I335"/>
  <c r="K335" s="1"/>
  <c r="H335"/>
  <c r="J335" s="1"/>
  <c r="I331"/>
  <c r="K331" s="1"/>
  <c r="H331"/>
  <c r="J331" s="1"/>
  <c r="I327"/>
  <c r="K327" s="1"/>
  <c r="H327"/>
  <c r="J327" s="1"/>
  <c r="I323"/>
  <c r="K323" s="1"/>
  <c r="H323"/>
  <c r="J323" s="1"/>
  <c r="I319"/>
  <c r="K319" s="1"/>
  <c r="H319"/>
  <c r="J319" s="1"/>
  <c r="I315"/>
  <c r="K315" s="1"/>
  <c r="H315"/>
  <c r="J315" s="1"/>
  <c r="I311"/>
  <c r="K311" s="1"/>
  <c r="H311"/>
  <c r="J311" s="1"/>
  <c r="I307"/>
  <c r="K307" s="1"/>
  <c r="H307"/>
  <c r="J307" s="1"/>
  <c r="I303"/>
  <c r="K303" s="1"/>
  <c r="H303"/>
  <c r="J303" s="1"/>
  <c r="I299"/>
  <c r="K299" s="1"/>
  <c r="H299"/>
  <c r="J299" s="1"/>
  <c r="I294"/>
  <c r="K294" s="1"/>
  <c r="H294"/>
  <c r="J294" s="1"/>
  <c r="I290"/>
  <c r="K290" s="1"/>
  <c r="H290"/>
  <c r="J290" s="1"/>
  <c r="I286"/>
  <c r="K286" s="1"/>
  <c r="H286"/>
  <c r="J286" s="1"/>
  <c r="I282"/>
  <c r="K282" s="1"/>
  <c r="H282"/>
  <c r="J282" s="1"/>
  <c r="I278"/>
  <c r="K278" s="1"/>
  <c r="H278"/>
  <c r="J278" s="1"/>
  <c r="I274"/>
  <c r="K274" s="1"/>
  <c r="H274"/>
  <c r="J274" s="1"/>
  <c r="I270"/>
  <c r="K270" s="1"/>
  <c r="H270"/>
  <c r="J270" s="1"/>
  <c r="I266"/>
  <c r="K266" s="1"/>
  <c r="H266"/>
  <c r="J266" s="1"/>
  <c r="I262"/>
  <c r="K262" s="1"/>
  <c r="H262"/>
  <c r="J262" s="1"/>
  <c r="I258"/>
  <c r="K258" s="1"/>
  <c r="H258"/>
  <c r="J258" s="1"/>
  <c r="I254"/>
  <c r="K254" s="1"/>
  <c r="H254"/>
  <c r="J254" s="1"/>
  <c r="I250"/>
  <c r="K250" s="1"/>
  <c r="H250"/>
  <c r="J250" s="1"/>
  <c r="I245"/>
  <c r="H245"/>
  <c r="J245" s="1"/>
  <c r="I241"/>
  <c r="K241" s="1"/>
  <c r="H241"/>
  <c r="J241" s="1"/>
  <c r="I237"/>
  <c r="K237" s="1"/>
  <c r="H237"/>
  <c r="J237" s="1"/>
  <c r="I233"/>
  <c r="K233" s="1"/>
  <c r="H233"/>
  <c r="J233" s="1"/>
  <c r="I229"/>
  <c r="K229" s="1"/>
  <c r="H229"/>
  <c r="J229" s="1"/>
  <c r="I225"/>
  <c r="K225" s="1"/>
  <c r="H225"/>
  <c r="J225" s="1"/>
  <c r="I221"/>
  <c r="K221" s="1"/>
  <c r="H221"/>
  <c r="J221" s="1"/>
  <c r="I217"/>
  <c r="K217" s="1"/>
  <c r="H217"/>
  <c r="J217" s="1"/>
  <c r="I213"/>
  <c r="K213" s="1"/>
  <c r="H213"/>
  <c r="J213" s="1"/>
  <c r="I209"/>
  <c r="K209" s="1"/>
  <c r="H209"/>
  <c r="J209" s="1"/>
  <c r="I205"/>
  <c r="K205" s="1"/>
  <c r="H205"/>
  <c r="J205" s="1"/>
  <c r="I201"/>
  <c r="K201" s="1"/>
  <c r="H201"/>
  <c r="J201" s="1"/>
  <c r="I196"/>
  <c r="K196" s="1"/>
  <c r="H196"/>
  <c r="J196" s="1"/>
  <c r="I192"/>
  <c r="K192" s="1"/>
  <c r="H192"/>
  <c r="J192" s="1"/>
  <c r="I188"/>
  <c r="K188" s="1"/>
  <c r="H188"/>
  <c r="J188" s="1"/>
  <c r="I184"/>
  <c r="K184" s="1"/>
  <c r="H184"/>
  <c r="J184" s="1"/>
  <c r="I180"/>
  <c r="K180" s="1"/>
  <c r="H180"/>
  <c r="J180" s="1"/>
  <c r="I176"/>
  <c r="K176" s="1"/>
  <c r="H176"/>
  <c r="J176" s="1"/>
  <c r="I172"/>
  <c r="K172" s="1"/>
  <c r="H172"/>
  <c r="J172" s="1"/>
  <c r="I168"/>
  <c r="K168" s="1"/>
  <c r="H168"/>
  <c r="J168" s="1"/>
  <c r="I164"/>
  <c r="K164" s="1"/>
  <c r="H164"/>
  <c r="J164" s="1"/>
  <c r="I160"/>
  <c r="K160" s="1"/>
  <c r="H160"/>
  <c r="J160" s="1"/>
  <c r="I156"/>
  <c r="K156" s="1"/>
  <c r="H156"/>
  <c r="J156" s="1"/>
  <c r="I152"/>
  <c r="K152" s="1"/>
  <c r="H152"/>
  <c r="J152" s="1"/>
  <c r="I148"/>
  <c r="K148" s="1"/>
  <c r="H148"/>
  <c r="J148" s="1"/>
  <c r="I143"/>
  <c r="K143" s="1"/>
  <c r="H143"/>
  <c r="J143" s="1"/>
  <c r="I139"/>
  <c r="K139" s="1"/>
  <c r="H139"/>
  <c r="J139" s="1"/>
  <c r="I135"/>
  <c r="K135" s="1"/>
  <c r="H135"/>
  <c r="J135" s="1"/>
  <c r="I131"/>
  <c r="K131" s="1"/>
  <c r="H131"/>
  <c r="J131" s="1"/>
  <c r="I127"/>
  <c r="K127" s="1"/>
  <c r="H127"/>
  <c r="J127" s="1"/>
  <c r="I123"/>
  <c r="K123" s="1"/>
  <c r="H123"/>
  <c r="J123" s="1"/>
  <c r="I119"/>
  <c r="K119" s="1"/>
  <c r="H119"/>
  <c r="J119" s="1"/>
  <c r="I114"/>
  <c r="K114" s="1"/>
  <c r="H114"/>
  <c r="J114" s="1"/>
  <c r="I110"/>
  <c r="K110" s="1"/>
  <c r="H110"/>
  <c r="J110" s="1"/>
  <c r="I106"/>
  <c r="K106" s="1"/>
  <c r="H106"/>
  <c r="J106" s="1"/>
  <c r="I102"/>
  <c r="K102" s="1"/>
  <c r="H102"/>
  <c r="J102" s="1"/>
  <c r="I98"/>
  <c r="K98" s="1"/>
  <c r="H98"/>
  <c r="J98" s="1"/>
  <c r="I94"/>
  <c r="K94" s="1"/>
  <c r="H94"/>
  <c r="J94" s="1"/>
  <c r="I90"/>
  <c r="K90" s="1"/>
  <c r="H90"/>
  <c r="J90" s="1"/>
  <c r="I86"/>
  <c r="K86" s="1"/>
  <c r="H86"/>
  <c r="J86" s="1"/>
  <c r="I82"/>
  <c r="K82" s="1"/>
  <c r="H82"/>
  <c r="J82" s="1"/>
  <c r="I78"/>
  <c r="K78" s="1"/>
  <c r="H78"/>
  <c r="J78" s="1"/>
  <c r="I74"/>
  <c r="K74" s="1"/>
  <c r="H74"/>
  <c r="J74" s="1"/>
  <c r="I40"/>
  <c r="K40" s="1"/>
  <c r="H40"/>
  <c r="J40" s="1"/>
  <c r="I36"/>
  <c r="K36" s="1"/>
  <c r="H36"/>
  <c r="J36" s="1"/>
  <c r="I32"/>
  <c r="K32" s="1"/>
  <c r="H32"/>
  <c r="J32" s="1"/>
  <c r="I28"/>
  <c r="K28" s="1"/>
  <c r="H28"/>
  <c r="J28" s="1"/>
  <c r="I24"/>
  <c r="H24"/>
  <c r="J24" s="1"/>
  <c r="I20"/>
  <c r="K20" s="1"/>
  <c r="H20"/>
  <c r="J20" s="1"/>
  <c r="I16"/>
  <c r="K16" s="1"/>
  <c r="H16"/>
  <c r="J16" s="1"/>
  <c r="I12"/>
  <c r="K12" s="1"/>
  <c r="H12"/>
  <c r="J12" s="1"/>
  <c r="I8"/>
  <c r="K8" s="1"/>
  <c r="H8"/>
  <c r="J8" s="1"/>
  <c r="I73"/>
  <c r="K73" s="1"/>
  <c r="H73"/>
  <c r="J73" s="1"/>
  <c r="I39"/>
  <c r="K39" s="1"/>
  <c r="H39"/>
  <c r="J39" s="1"/>
  <c r="I23"/>
  <c r="K23" s="1"/>
  <c r="H23"/>
  <c r="J23" s="1"/>
  <c r="H476"/>
  <c r="J476" s="1"/>
  <c r="I476"/>
  <c r="K476" s="1"/>
  <c r="H472"/>
  <c r="J472" s="1"/>
  <c r="I472"/>
  <c r="K472" s="1"/>
  <c r="I468"/>
  <c r="K468" s="1"/>
  <c r="H468"/>
  <c r="J468" s="1"/>
  <c r="I464"/>
  <c r="K464" s="1"/>
  <c r="H464"/>
  <c r="J464" s="1"/>
  <c r="I460"/>
  <c r="K460" s="1"/>
  <c r="H460"/>
  <c r="J460" s="1"/>
  <c r="H456"/>
  <c r="J456" s="1"/>
  <c r="I456"/>
  <c r="K456" s="1"/>
  <c r="I452"/>
  <c r="K452" s="1"/>
  <c r="H452"/>
  <c r="J452" s="1"/>
  <c r="H448"/>
  <c r="J448" s="1"/>
  <c r="I448"/>
  <c r="K448" s="1"/>
  <c r="I444"/>
  <c r="K444" s="1"/>
  <c r="H444"/>
  <c r="J444" s="1"/>
  <c r="H440"/>
  <c r="J440" s="1"/>
  <c r="I440"/>
  <c r="K440" s="1"/>
  <c r="I435"/>
  <c r="K435" s="1"/>
  <c r="H435"/>
  <c r="J435" s="1"/>
  <c r="H431"/>
  <c r="J431" s="1"/>
  <c r="I431"/>
  <c r="K431" s="1"/>
  <c r="I427"/>
  <c r="K427" s="1"/>
  <c r="H427"/>
  <c r="J427" s="1"/>
  <c r="H423"/>
  <c r="J423" s="1"/>
  <c r="I423"/>
  <c r="K423" s="1"/>
  <c r="I419"/>
  <c r="K419" s="1"/>
  <c r="H419"/>
  <c r="J419" s="1"/>
  <c r="I415"/>
  <c r="K415" s="1"/>
  <c r="H415"/>
  <c r="J415" s="1"/>
  <c r="H411"/>
  <c r="J411" s="1"/>
  <c r="I411"/>
  <c r="K411" s="1"/>
  <c r="H407"/>
  <c r="J407" s="1"/>
  <c r="I407"/>
  <c r="K407" s="1"/>
  <c r="I403"/>
  <c r="K403" s="1"/>
  <c r="H403"/>
  <c r="J403" s="1"/>
  <c r="I398"/>
  <c r="K398" s="1"/>
  <c r="H398"/>
  <c r="J398" s="1"/>
  <c r="I394"/>
  <c r="K394" s="1"/>
  <c r="H394"/>
  <c r="J394" s="1"/>
  <c r="H390"/>
  <c r="J390" s="1"/>
  <c r="I390"/>
  <c r="K390" s="1"/>
  <c r="I386"/>
  <c r="K386" s="1"/>
  <c r="H386"/>
  <c r="J386" s="1"/>
  <c r="H382"/>
  <c r="J382" s="1"/>
  <c r="I382"/>
  <c r="K382" s="1"/>
  <c r="I378"/>
  <c r="K378" s="1"/>
  <c r="H378"/>
  <c r="J378" s="1"/>
  <c r="H374"/>
  <c r="J374" s="1"/>
  <c r="I374"/>
  <c r="K374" s="1"/>
  <c r="I369"/>
  <c r="K369" s="1"/>
  <c r="H369"/>
  <c r="J369" s="1"/>
  <c r="H365"/>
  <c r="J365" s="1"/>
  <c r="I365"/>
  <c r="K365" s="1"/>
  <c r="I361"/>
  <c r="K361" s="1"/>
  <c r="H361"/>
  <c r="J361" s="1"/>
  <c r="H357"/>
  <c r="J357" s="1"/>
  <c r="I357"/>
  <c r="K357" s="1"/>
  <c r="I353"/>
  <c r="K353" s="1"/>
  <c r="H353"/>
  <c r="J353" s="1"/>
  <c r="I349"/>
  <c r="K349" s="1"/>
  <c r="H349"/>
  <c r="J349" s="1"/>
  <c r="H345"/>
  <c r="J345" s="1"/>
  <c r="I345"/>
  <c r="K345" s="1"/>
  <c r="H340"/>
  <c r="J340" s="1"/>
  <c r="I340"/>
  <c r="K340" s="1"/>
  <c r="I336"/>
  <c r="K336" s="1"/>
  <c r="H336"/>
  <c r="J336" s="1"/>
  <c r="I332"/>
  <c r="K332" s="1"/>
  <c r="H332"/>
  <c r="J332" s="1"/>
  <c r="I328"/>
  <c r="K328" s="1"/>
  <c r="H328"/>
  <c r="J328" s="1"/>
  <c r="H324"/>
  <c r="J324" s="1"/>
  <c r="I324"/>
  <c r="K324" s="1"/>
  <c r="I320"/>
  <c r="K320" s="1"/>
  <c r="H320"/>
  <c r="J320" s="1"/>
  <c r="H316"/>
  <c r="J316" s="1"/>
  <c r="I316"/>
  <c r="K316" s="1"/>
  <c r="I312"/>
  <c r="K312" s="1"/>
  <c r="H312"/>
  <c r="J312" s="1"/>
  <c r="H308"/>
  <c r="J308" s="1"/>
  <c r="I308"/>
  <c r="K308" s="1"/>
  <c r="I304"/>
  <c r="K304" s="1"/>
  <c r="H304"/>
  <c r="J304" s="1"/>
  <c r="H300"/>
  <c r="J300" s="1"/>
  <c r="I300"/>
  <c r="K300" s="1"/>
  <c r="I295"/>
  <c r="K295" s="1"/>
  <c r="H295"/>
  <c r="J295" s="1"/>
  <c r="H291"/>
  <c r="J291" s="1"/>
  <c r="I291"/>
  <c r="K291" s="1"/>
  <c r="I287"/>
  <c r="K287" s="1"/>
  <c r="H287"/>
  <c r="J287" s="1"/>
  <c r="I283"/>
  <c r="K283" s="1"/>
  <c r="H283"/>
  <c r="J283" s="1"/>
  <c r="H279"/>
  <c r="J279" s="1"/>
  <c r="I279"/>
  <c r="K279" s="1"/>
  <c r="H275"/>
  <c r="J275" s="1"/>
  <c r="I275"/>
  <c r="K275" s="1"/>
  <c r="I271"/>
  <c r="K271" s="1"/>
  <c r="H271"/>
  <c r="J271" s="1"/>
  <c r="I267"/>
  <c r="K267" s="1"/>
  <c r="H267"/>
  <c r="J267" s="1"/>
  <c r="I263"/>
  <c r="K263" s="1"/>
  <c r="H263"/>
  <c r="J263" s="1"/>
  <c r="H259"/>
  <c r="J259" s="1"/>
  <c r="I259"/>
  <c r="K259" s="1"/>
  <c r="I255"/>
  <c r="K255" s="1"/>
  <c r="H255"/>
  <c r="J255" s="1"/>
  <c r="H251"/>
  <c r="J251" s="1"/>
  <c r="I251"/>
  <c r="K251" s="1"/>
  <c r="I247"/>
  <c r="K247" s="1"/>
  <c r="H247"/>
  <c r="J247" s="1"/>
  <c r="H242"/>
  <c r="J242" s="1"/>
  <c r="I242"/>
  <c r="K242" s="1"/>
  <c r="I238"/>
  <c r="K238" s="1"/>
  <c r="H238"/>
  <c r="J238" s="1"/>
  <c r="H234"/>
  <c r="J234" s="1"/>
  <c r="I234"/>
  <c r="K234" s="1"/>
  <c r="I230"/>
  <c r="K230" s="1"/>
  <c r="H230"/>
  <c r="J230" s="1"/>
  <c r="H226"/>
  <c r="J226" s="1"/>
  <c r="I226"/>
  <c r="K226" s="1"/>
  <c r="I222"/>
  <c r="K222" s="1"/>
  <c r="H222"/>
  <c r="J222" s="1"/>
  <c r="I218"/>
  <c r="K218" s="1"/>
  <c r="H218"/>
  <c r="J218" s="1"/>
  <c r="H214"/>
  <c r="J214" s="1"/>
  <c r="I214"/>
  <c r="K214" s="1"/>
  <c r="H210"/>
  <c r="J210" s="1"/>
  <c r="I210"/>
  <c r="K210" s="1"/>
  <c r="I206"/>
  <c r="K206" s="1"/>
  <c r="H206"/>
  <c r="J206" s="1"/>
  <c r="I202"/>
  <c r="K202" s="1"/>
  <c r="H202"/>
  <c r="J202" s="1"/>
  <c r="I197"/>
  <c r="K197" s="1"/>
  <c r="H197"/>
  <c r="J197" s="1"/>
  <c r="H193"/>
  <c r="J193" s="1"/>
  <c r="I193"/>
  <c r="K193" s="1"/>
  <c r="I189"/>
  <c r="K189" s="1"/>
  <c r="H189"/>
  <c r="J189" s="1"/>
  <c r="H185"/>
  <c r="J185" s="1"/>
  <c r="I185"/>
  <c r="K185" s="1"/>
  <c r="I181"/>
  <c r="K181" s="1"/>
  <c r="H181"/>
  <c r="J181" s="1"/>
  <c r="H177"/>
  <c r="J177" s="1"/>
  <c r="I177"/>
  <c r="K177" s="1"/>
  <c r="I173"/>
  <c r="K173" s="1"/>
  <c r="H173"/>
  <c r="J173" s="1"/>
  <c r="H169"/>
  <c r="J169" s="1"/>
  <c r="I169"/>
  <c r="K169" s="1"/>
  <c r="I165"/>
  <c r="K165" s="1"/>
  <c r="H165"/>
  <c r="J165" s="1"/>
  <c r="H161"/>
  <c r="J161" s="1"/>
  <c r="I161"/>
  <c r="K161" s="1"/>
  <c r="I157"/>
  <c r="K157" s="1"/>
  <c r="H157"/>
  <c r="J157" s="1"/>
  <c r="I153"/>
  <c r="K153" s="1"/>
  <c r="H153"/>
  <c r="J153" s="1"/>
  <c r="H149"/>
  <c r="J149" s="1"/>
  <c r="I149"/>
  <c r="K149" s="1"/>
  <c r="H144"/>
  <c r="J144" s="1"/>
  <c r="I144"/>
  <c r="K144" s="1"/>
  <c r="I140"/>
  <c r="K140" s="1"/>
  <c r="H140"/>
  <c r="J140" s="1"/>
  <c r="I136"/>
  <c r="K136" s="1"/>
  <c r="H136"/>
  <c r="J136" s="1"/>
  <c r="I132"/>
  <c r="K132" s="1"/>
  <c r="H132"/>
  <c r="J132" s="1"/>
  <c r="H128"/>
  <c r="J128" s="1"/>
  <c r="I128"/>
  <c r="K128" s="1"/>
  <c r="I124"/>
  <c r="K124" s="1"/>
  <c r="H124"/>
  <c r="J124" s="1"/>
  <c r="H120"/>
  <c r="J120" s="1"/>
  <c r="I120"/>
  <c r="K120" s="1"/>
  <c r="H116"/>
  <c r="J116" s="1"/>
  <c r="I116"/>
  <c r="K116" s="1"/>
  <c r="H111"/>
  <c r="J111" s="1"/>
  <c r="I111"/>
  <c r="K111" s="1"/>
  <c r="I107"/>
  <c r="K107" s="1"/>
  <c r="H107"/>
  <c r="J107" s="1"/>
  <c r="H103"/>
  <c r="J103" s="1"/>
  <c r="I103"/>
  <c r="K103" s="1"/>
  <c r="H99"/>
  <c r="J99" s="1"/>
  <c r="I99"/>
  <c r="K99" s="1"/>
  <c r="H95"/>
  <c r="J95" s="1"/>
  <c r="I95"/>
  <c r="K95" s="1"/>
  <c r="I91"/>
  <c r="K91" s="1"/>
  <c r="H91"/>
  <c r="J91" s="1"/>
  <c r="H87"/>
  <c r="J87" s="1"/>
  <c r="I87"/>
  <c r="K87" s="1"/>
  <c r="H83"/>
  <c r="J83" s="1"/>
  <c r="I83"/>
  <c r="K83" s="1"/>
  <c r="H79"/>
  <c r="J79" s="1"/>
  <c r="I79"/>
  <c r="K79" s="1"/>
  <c r="I75"/>
  <c r="K75" s="1"/>
  <c r="H75"/>
  <c r="J75" s="1"/>
  <c r="H71"/>
  <c r="J71" s="1"/>
  <c r="I71"/>
  <c r="K71" s="1"/>
  <c r="I41"/>
  <c r="K41" s="1"/>
  <c r="H41"/>
  <c r="J41" s="1"/>
  <c r="H37"/>
  <c r="J37" s="1"/>
  <c r="I37"/>
  <c r="K37" s="1"/>
  <c r="H33"/>
  <c r="J33" s="1"/>
  <c r="I33"/>
  <c r="K33" s="1"/>
  <c r="H29"/>
  <c r="J29" s="1"/>
  <c r="I29"/>
  <c r="K29" s="1"/>
  <c r="I25"/>
  <c r="K25" s="1"/>
  <c r="H25"/>
  <c r="J25" s="1"/>
  <c r="H21"/>
  <c r="J21" s="1"/>
  <c r="I21"/>
  <c r="K21" s="1"/>
  <c r="H17"/>
  <c r="J17" s="1"/>
  <c r="I17"/>
  <c r="K17" s="1"/>
  <c r="H13"/>
  <c r="J13" s="1"/>
  <c r="I13"/>
  <c r="K13" s="1"/>
  <c r="I9"/>
  <c r="K9" s="1"/>
  <c r="H9"/>
  <c r="J9" s="1"/>
  <c r="H5"/>
  <c r="J5" s="1"/>
  <c r="I5"/>
  <c r="K5" s="1"/>
  <c r="H473"/>
  <c r="J473" s="1"/>
  <c r="I473"/>
  <c r="K473" s="1"/>
  <c r="H469"/>
  <c r="J469" s="1"/>
  <c r="I469"/>
  <c r="K469" s="1"/>
  <c r="H465"/>
  <c r="J465" s="1"/>
  <c r="I465"/>
  <c r="K465" s="1"/>
  <c r="H461"/>
  <c r="J461" s="1"/>
  <c r="I461"/>
  <c r="K461" s="1"/>
  <c r="H457"/>
  <c r="J457" s="1"/>
  <c r="I457"/>
  <c r="K457" s="1"/>
  <c r="H453"/>
  <c r="J453" s="1"/>
  <c r="I453"/>
  <c r="K453" s="1"/>
  <c r="H449"/>
  <c r="J449" s="1"/>
  <c r="I449"/>
  <c r="K449" s="1"/>
  <c r="H445"/>
  <c r="J445" s="1"/>
  <c r="I445"/>
  <c r="K445" s="1"/>
  <c r="H441"/>
  <c r="J441" s="1"/>
  <c r="I441"/>
  <c r="K441" s="1"/>
  <c r="H436"/>
  <c r="J436" s="1"/>
  <c r="I436"/>
  <c r="K436" s="1"/>
  <c r="H432"/>
  <c r="J432" s="1"/>
  <c r="I432"/>
  <c r="K432" s="1"/>
  <c r="H428"/>
  <c r="J428" s="1"/>
  <c r="I428"/>
  <c r="K428" s="1"/>
  <c r="H424"/>
  <c r="J424" s="1"/>
  <c r="I424"/>
  <c r="K424" s="1"/>
  <c r="H420"/>
  <c r="J420" s="1"/>
  <c r="I420"/>
  <c r="K420" s="1"/>
  <c r="H416"/>
  <c r="J416" s="1"/>
  <c r="I416"/>
  <c r="K416" s="1"/>
  <c r="H412"/>
  <c r="J412" s="1"/>
  <c r="I412"/>
  <c r="K412" s="1"/>
  <c r="H408"/>
  <c r="J408" s="1"/>
  <c r="I408"/>
  <c r="K408" s="1"/>
  <c r="H404"/>
  <c r="J404" s="1"/>
  <c r="I404"/>
  <c r="K404" s="1"/>
  <c r="H399"/>
  <c r="J399" s="1"/>
  <c r="I399"/>
  <c r="K399" s="1"/>
  <c r="H395"/>
  <c r="J395" s="1"/>
  <c r="I395"/>
  <c r="K395" s="1"/>
  <c r="H391"/>
  <c r="J391" s="1"/>
  <c r="I391"/>
  <c r="K391" s="1"/>
  <c r="H387"/>
  <c r="J387" s="1"/>
  <c r="I387"/>
  <c r="K387" s="1"/>
  <c r="H383"/>
  <c r="J383" s="1"/>
  <c r="I383"/>
  <c r="K383" s="1"/>
  <c r="H379"/>
  <c r="J379" s="1"/>
  <c r="I379"/>
  <c r="K379" s="1"/>
  <c r="H375"/>
  <c r="J375" s="1"/>
  <c r="I375"/>
  <c r="K375" s="1"/>
  <c r="H370"/>
  <c r="J370" s="1"/>
  <c r="I370"/>
  <c r="K370" s="1"/>
  <c r="H366"/>
  <c r="J366" s="1"/>
  <c r="I366"/>
  <c r="K366" s="1"/>
  <c r="H362"/>
  <c r="J362" s="1"/>
  <c r="I362"/>
  <c r="K362" s="1"/>
  <c r="H358"/>
  <c r="J358" s="1"/>
  <c r="I358"/>
  <c r="K358" s="1"/>
  <c r="H354"/>
  <c r="J354" s="1"/>
  <c r="I354"/>
  <c r="K354" s="1"/>
  <c r="H350"/>
  <c r="J350" s="1"/>
  <c r="I350"/>
  <c r="K350" s="1"/>
  <c r="H346"/>
  <c r="J346" s="1"/>
  <c r="I346"/>
  <c r="K346" s="1"/>
  <c r="H342"/>
  <c r="J342" s="1"/>
  <c r="I342"/>
  <c r="K342" s="1"/>
  <c r="H337"/>
  <c r="J337" s="1"/>
  <c r="I337"/>
  <c r="K337" s="1"/>
  <c r="H333"/>
  <c r="J333" s="1"/>
  <c r="I333"/>
  <c r="K333" s="1"/>
  <c r="H329"/>
  <c r="J329" s="1"/>
  <c r="I329"/>
  <c r="K329" s="1"/>
  <c r="H325"/>
  <c r="J325" s="1"/>
  <c r="I325"/>
  <c r="K325" s="1"/>
  <c r="H321"/>
  <c r="J321" s="1"/>
  <c r="I321"/>
  <c r="K321" s="1"/>
  <c r="H317"/>
  <c r="J317" s="1"/>
  <c r="I317"/>
  <c r="K317" s="1"/>
  <c r="H313"/>
  <c r="J313" s="1"/>
  <c r="I313"/>
  <c r="K313" s="1"/>
  <c r="H309"/>
  <c r="J309" s="1"/>
  <c r="I309"/>
  <c r="K309" s="1"/>
  <c r="H305"/>
  <c r="J305" s="1"/>
  <c r="I305"/>
  <c r="K305" s="1"/>
  <c r="H301"/>
  <c r="J301" s="1"/>
  <c r="I301"/>
  <c r="K301" s="1"/>
  <c r="H297"/>
  <c r="J297" s="1"/>
  <c r="I297"/>
  <c r="K297" s="1"/>
  <c r="H292"/>
  <c r="J292" s="1"/>
  <c r="I292"/>
  <c r="K292" s="1"/>
  <c r="H288"/>
  <c r="J288" s="1"/>
  <c r="I288"/>
  <c r="K288" s="1"/>
  <c r="H284"/>
  <c r="J284" s="1"/>
  <c r="I284"/>
  <c r="K284" s="1"/>
  <c r="H280"/>
  <c r="J280" s="1"/>
  <c r="I280"/>
  <c r="K280" s="1"/>
  <c r="H276"/>
  <c r="J276" s="1"/>
  <c r="I276"/>
  <c r="K276" s="1"/>
  <c r="H272"/>
  <c r="J272" s="1"/>
  <c r="I272"/>
  <c r="K272" s="1"/>
  <c r="H268"/>
  <c r="J268" s="1"/>
  <c r="I268"/>
  <c r="K268" s="1"/>
  <c r="H264"/>
  <c r="J264" s="1"/>
  <c r="I264"/>
  <c r="K264" s="1"/>
  <c r="H260"/>
  <c r="J260" s="1"/>
  <c r="I260"/>
  <c r="K260" s="1"/>
  <c r="H256"/>
  <c r="J256" s="1"/>
  <c r="I256"/>
  <c r="K256" s="1"/>
  <c r="H252"/>
  <c r="J252" s="1"/>
  <c r="I252"/>
  <c r="K252" s="1"/>
  <c r="H248"/>
  <c r="J248" s="1"/>
  <c r="I248"/>
  <c r="K248" s="1"/>
  <c r="H243"/>
  <c r="J243" s="1"/>
  <c r="I243"/>
  <c r="K243" s="1"/>
  <c r="H239"/>
  <c r="J239" s="1"/>
  <c r="I239"/>
  <c r="K239" s="1"/>
  <c r="H235"/>
  <c r="J235" s="1"/>
  <c r="I235"/>
  <c r="K235" s="1"/>
  <c r="H231"/>
  <c r="J231" s="1"/>
  <c r="I231"/>
  <c r="K231" s="1"/>
  <c r="H227"/>
  <c r="J227" s="1"/>
  <c r="I227"/>
  <c r="K227" s="1"/>
  <c r="H223"/>
  <c r="J223" s="1"/>
  <c r="I223"/>
  <c r="K223" s="1"/>
  <c r="H219"/>
  <c r="J219" s="1"/>
  <c r="I219"/>
  <c r="K219" s="1"/>
  <c r="H215"/>
  <c r="J215" s="1"/>
  <c r="I215"/>
  <c r="K215" s="1"/>
  <c r="H211"/>
  <c r="J211" s="1"/>
  <c r="I211"/>
  <c r="K211" s="1"/>
  <c r="H207"/>
  <c r="J207" s="1"/>
  <c r="I207"/>
  <c r="K207" s="1"/>
  <c r="H203"/>
  <c r="J203" s="1"/>
  <c r="I203"/>
  <c r="K203" s="1"/>
  <c r="H198"/>
  <c r="J198" s="1"/>
  <c r="I198"/>
  <c r="K198" s="1"/>
  <c r="H194"/>
  <c r="J194" s="1"/>
  <c r="I194"/>
  <c r="K194" s="1"/>
  <c r="H190"/>
  <c r="J190" s="1"/>
  <c r="I190"/>
  <c r="K190" s="1"/>
  <c r="H186"/>
  <c r="J186" s="1"/>
  <c r="I186"/>
  <c r="K186" s="1"/>
  <c r="H182"/>
  <c r="J182" s="1"/>
  <c r="I182"/>
  <c r="K182" s="1"/>
  <c r="H178"/>
  <c r="J178" s="1"/>
  <c r="I178"/>
  <c r="K178" s="1"/>
  <c r="H174"/>
  <c r="J174" s="1"/>
  <c r="I174"/>
  <c r="K174" s="1"/>
  <c r="H170"/>
  <c r="J170" s="1"/>
  <c r="I170"/>
  <c r="K170" s="1"/>
  <c r="H166"/>
  <c r="J166" s="1"/>
  <c r="I166"/>
  <c r="K166" s="1"/>
  <c r="H162"/>
  <c r="J162" s="1"/>
  <c r="I162"/>
  <c r="K162" s="1"/>
  <c r="H158"/>
  <c r="J158" s="1"/>
  <c r="I158"/>
  <c r="K158" s="1"/>
  <c r="H154"/>
  <c r="J154" s="1"/>
  <c r="I154"/>
  <c r="K154" s="1"/>
  <c r="H150"/>
  <c r="J150" s="1"/>
  <c r="I150"/>
  <c r="K150" s="1"/>
  <c r="H145"/>
  <c r="J145" s="1"/>
  <c r="I145"/>
  <c r="K145" s="1"/>
  <c r="H141"/>
  <c r="J141" s="1"/>
  <c r="I141"/>
  <c r="K141" s="1"/>
  <c r="H137"/>
  <c r="J137" s="1"/>
  <c r="I137"/>
  <c r="K137" s="1"/>
  <c r="H133"/>
  <c r="J133" s="1"/>
  <c r="I133"/>
  <c r="K133" s="1"/>
  <c r="H129"/>
  <c r="J129" s="1"/>
  <c r="I129"/>
  <c r="K129" s="1"/>
  <c r="H125"/>
  <c r="J125" s="1"/>
  <c r="I125"/>
  <c r="K125" s="1"/>
  <c r="H121"/>
  <c r="J121" s="1"/>
  <c r="I121"/>
  <c r="K121" s="1"/>
  <c r="H117"/>
  <c r="J117" s="1"/>
  <c r="I117"/>
  <c r="K117" s="1"/>
  <c r="H112"/>
  <c r="J112" s="1"/>
  <c r="I112"/>
  <c r="K112" s="1"/>
  <c r="H108"/>
  <c r="J108" s="1"/>
  <c r="I108"/>
  <c r="K108" s="1"/>
  <c r="H104"/>
  <c r="J104" s="1"/>
  <c r="I104"/>
  <c r="K104" s="1"/>
  <c r="H100"/>
  <c r="J100" s="1"/>
  <c r="I100"/>
  <c r="K100" s="1"/>
  <c r="H96"/>
  <c r="J96" s="1"/>
  <c r="I96"/>
  <c r="K96" s="1"/>
  <c r="H92"/>
  <c r="J92" s="1"/>
  <c r="I92"/>
  <c r="K92" s="1"/>
  <c r="H88"/>
  <c r="J88" s="1"/>
  <c r="I88"/>
  <c r="K88" s="1"/>
  <c r="H84"/>
  <c r="J84" s="1"/>
  <c r="I84"/>
  <c r="K84" s="1"/>
  <c r="H80"/>
  <c r="J80" s="1"/>
  <c r="I80"/>
  <c r="K80" s="1"/>
  <c r="H76"/>
  <c r="J76" s="1"/>
  <c r="I76"/>
  <c r="K76" s="1"/>
  <c r="H72"/>
  <c r="J72" s="1"/>
  <c r="I72"/>
  <c r="K72" s="1"/>
  <c r="H42"/>
  <c r="J42" s="1"/>
  <c r="I42"/>
  <c r="K42" s="1"/>
  <c r="H38"/>
  <c r="J38" s="1"/>
  <c r="I38"/>
  <c r="K38" s="1"/>
  <c r="H34"/>
  <c r="J34" s="1"/>
  <c r="I34"/>
  <c r="K34" s="1"/>
  <c r="H30"/>
  <c r="J30" s="1"/>
  <c r="I30"/>
  <c r="K30" s="1"/>
  <c r="H26"/>
  <c r="J26" s="1"/>
  <c r="I26"/>
  <c r="K26" s="1"/>
  <c r="H22"/>
  <c r="J22" s="1"/>
  <c r="I22"/>
  <c r="K22" s="1"/>
  <c r="H18"/>
  <c r="J18" s="1"/>
  <c r="I18"/>
  <c r="K18" s="1"/>
  <c r="H14"/>
  <c r="J14" s="1"/>
  <c r="I14"/>
  <c r="K14" s="1"/>
  <c r="H10"/>
  <c r="J10" s="1"/>
  <c r="I10"/>
  <c r="K10" s="1"/>
  <c r="N6"/>
  <c r="H6"/>
  <c r="J6" s="1"/>
  <c r="I6"/>
  <c r="K6" s="1"/>
  <c r="I1352" i="44"/>
  <c r="K1352" s="1"/>
  <c r="H1352"/>
  <c r="J1352" s="1"/>
  <c r="I1344"/>
  <c r="K1344" s="1"/>
  <c r="H1344"/>
  <c r="J1344" s="1"/>
  <c r="I1336"/>
  <c r="K1336" s="1"/>
  <c r="H1336"/>
  <c r="J1336" s="1"/>
  <c r="I1328"/>
  <c r="K1328" s="1"/>
  <c r="H1328"/>
  <c r="I1316"/>
  <c r="K1316" s="1"/>
  <c r="H1316"/>
  <c r="J1316" s="1"/>
  <c r="I1308"/>
  <c r="K1308" s="1"/>
  <c r="H1308"/>
  <c r="I1300"/>
  <c r="K1300" s="1"/>
  <c r="H1300"/>
  <c r="I1292"/>
  <c r="K1292" s="1"/>
  <c r="H1292"/>
  <c r="J1292" s="1"/>
  <c r="I1288"/>
  <c r="K1288" s="1"/>
  <c r="H1288"/>
  <c r="J1288" s="1"/>
  <c r="I1280"/>
  <c r="K1280" s="1"/>
  <c r="H1280"/>
  <c r="J1280" s="1"/>
  <c r="I1272"/>
  <c r="K1272" s="1"/>
  <c r="H1272"/>
  <c r="J1272" s="1"/>
  <c r="I1260"/>
  <c r="K1260" s="1"/>
  <c r="H1260"/>
  <c r="J1260" s="1"/>
  <c r="I1252"/>
  <c r="K1252" s="1"/>
  <c r="H1252"/>
  <c r="J1252" s="1"/>
  <c r="I1244"/>
  <c r="K1244" s="1"/>
  <c r="H1244"/>
  <c r="J1244" s="1"/>
  <c r="I1240"/>
  <c r="K1240" s="1"/>
  <c r="H1240"/>
  <c r="J1240" s="1"/>
  <c r="I1232"/>
  <c r="K1232" s="1"/>
  <c r="H1232"/>
  <c r="J1232" s="1"/>
  <c r="I1223"/>
  <c r="K1223" s="1"/>
  <c r="H1223"/>
  <c r="J1223" s="1"/>
  <c r="I1215"/>
  <c r="K1215" s="1"/>
  <c r="H1215"/>
  <c r="J1215" s="1"/>
  <c r="I1207"/>
  <c r="K1207" s="1"/>
  <c r="H1207"/>
  <c r="J1207" s="1"/>
  <c r="I1203"/>
  <c r="K1203" s="1"/>
  <c r="H1203"/>
  <c r="I1195"/>
  <c r="K1195" s="1"/>
  <c r="H1195"/>
  <c r="J1195" s="1"/>
  <c r="I1187"/>
  <c r="K1187" s="1"/>
  <c r="H1187"/>
  <c r="J1187" s="1"/>
  <c r="I1179"/>
  <c r="K1179" s="1"/>
  <c r="H1179"/>
  <c r="J1179" s="1"/>
  <c r="I1175"/>
  <c r="K1175" s="1"/>
  <c r="H1175"/>
  <c r="J1175" s="1"/>
  <c r="I1167"/>
  <c r="K1167" s="1"/>
  <c r="H1167"/>
  <c r="J1167" s="1"/>
  <c r="I1159"/>
  <c r="K1159" s="1"/>
  <c r="H1159"/>
  <c r="I1147"/>
  <c r="K1147" s="1"/>
  <c r="H1147"/>
  <c r="J1147" s="1"/>
  <c r="I1139"/>
  <c r="K1139" s="1"/>
  <c r="H1139"/>
  <c r="J1139" s="1"/>
  <c r="I1131"/>
  <c r="K1131" s="1"/>
  <c r="H1131"/>
  <c r="J1131" s="1"/>
  <c r="I1126"/>
  <c r="K1126" s="1"/>
  <c r="H1126"/>
  <c r="I1118"/>
  <c r="K1118" s="1"/>
  <c r="H1118"/>
  <c r="J1118" s="1"/>
  <c r="I1110"/>
  <c r="K1110" s="1"/>
  <c r="H1110"/>
  <c r="J1110" s="1"/>
  <c r="I1106"/>
  <c r="K1106" s="1"/>
  <c r="H1106"/>
  <c r="J1106" s="1"/>
  <c r="H1098"/>
  <c r="J1098" s="1"/>
  <c r="I1098"/>
  <c r="K1098" s="1"/>
  <c r="I1090"/>
  <c r="K1090" s="1"/>
  <c r="H1090"/>
  <c r="J1090" s="1"/>
  <c r="H1082"/>
  <c r="J1082" s="1"/>
  <c r="I1082"/>
  <c r="K1082" s="1"/>
  <c r="I1078"/>
  <c r="K1078" s="1"/>
  <c r="H1078"/>
  <c r="J1078" s="1"/>
  <c r="I1070"/>
  <c r="K1070" s="1"/>
  <c r="H1070"/>
  <c r="I1062"/>
  <c r="K1062" s="1"/>
  <c r="H1062"/>
  <c r="J1062" s="1"/>
  <c r="I1054"/>
  <c r="K1054" s="1"/>
  <c r="H1054"/>
  <c r="J1054" s="1"/>
  <c r="I1046"/>
  <c r="K1046" s="1"/>
  <c r="H1046"/>
  <c r="J1046" s="1"/>
  <c r="I1038"/>
  <c r="K1038" s="1"/>
  <c r="H1038"/>
  <c r="H1034"/>
  <c r="J1034" s="1"/>
  <c r="I1034"/>
  <c r="K1034" s="1"/>
  <c r="I1026"/>
  <c r="K1026" s="1"/>
  <c r="H1026"/>
  <c r="H1017"/>
  <c r="J1017" s="1"/>
  <c r="I1017"/>
  <c r="K1017" s="1"/>
  <c r="I1013"/>
  <c r="K1013" s="1"/>
  <c r="H1013"/>
  <c r="J1013" s="1"/>
  <c r="I1005"/>
  <c r="K1005" s="1"/>
  <c r="H1005"/>
  <c r="J1005" s="1"/>
  <c r="I997"/>
  <c r="K997" s="1"/>
  <c r="H997"/>
  <c r="I989"/>
  <c r="K989" s="1"/>
  <c r="H989"/>
  <c r="J989" s="1"/>
  <c r="H985"/>
  <c r="J985" s="1"/>
  <c r="I985"/>
  <c r="K985" s="1"/>
  <c r="I977"/>
  <c r="K977" s="1"/>
  <c r="H977"/>
  <c r="J977" s="1"/>
  <c r="I965"/>
  <c r="K965" s="1"/>
  <c r="H965"/>
  <c r="J965" s="1"/>
  <c r="I956"/>
  <c r="K956" s="1"/>
  <c r="H956"/>
  <c r="J956" s="1"/>
  <c r="I948"/>
  <c r="K948" s="1"/>
  <c r="H948"/>
  <c r="I940"/>
  <c r="K940" s="1"/>
  <c r="H940"/>
  <c r="J940" s="1"/>
  <c r="I932"/>
  <c r="K932" s="1"/>
  <c r="H932"/>
  <c r="I924"/>
  <c r="K924" s="1"/>
  <c r="H924"/>
  <c r="J924" s="1"/>
  <c r="H920"/>
  <c r="J920" s="1"/>
  <c r="I920"/>
  <c r="K920" s="1"/>
  <c r="I912"/>
  <c r="K912" s="1"/>
  <c r="H912"/>
  <c r="J912" s="1"/>
  <c r="H904"/>
  <c r="J904" s="1"/>
  <c r="I904"/>
  <c r="K904" s="1"/>
  <c r="I896"/>
  <c r="K896" s="1"/>
  <c r="H896"/>
  <c r="J896" s="1"/>
  <c r="I892"/>
  <c r="K892" s="1"/>
  <c r="H892"/>
  <c r="J892" s="1"/>
  <c r="I884"/>
  <c r="K884" s="1"/>
  <c r="H884"/>
  <c r="J884" s="1"/>
  <c r="I875"/>
  <c r="K875" s="1"/>
  <c r="H875"/>
  <c r="J875" s="1"/>
  <c r="I867"/>
  <c r="K867" s="1"/>
  <c r="H867"/>
  <c r="J867" s="1"/>
  <c r="I863"/>
  <c r="K863" s="1"/>
  <c r="H863"/>
  <c r="J863" s="1"/>
  <c r="H855"/>
  <c r="J855" s="1"/>
  <c r="I855"/>
  <c r="K855" s="1"/>
  <c r="I847"/>
  <c r="K847" s="1"/>
  <c r="H847"/>
  <c r="I835"/>
  <c r="K835" s="1"/>
  <c r="H835"/>
  <c r="J835" s="1"/>
  <c r="I827"/>
  <c r="K827" s="1"/>
  <c r="H827"/>
  <c r="I819"/>
  <c r="K819" s="1"/>
  <c r="H819"/>
  <c r="J819" s="1"/>
  <c r="I811"/>
  <c r="K811" s="1"/>
  <c r="H811"/>
  <c r="J811" s="1"/>
  <c r="I803"/>
  <c r="K803" s="1"/>
  <c r="H803"/>
  <c r="J803" s="1"/>
  <c r="I795"/>
  <c r="K795" s="1"/>
  <c r="H795"/>
  <c r="J795" s="1"/>
  <c r="H791"/>
  <c r="J791" s="1"/>
  <c r="I791"/>
  <c r="K791" s="1"/>
  <c r="I783"/>
  <c r="K783" s="1"/>
  <c r="H783"/>
  <c r="J783" s="1"/>
  <c r="H775"/>
  <c r="J775" s="1"/>
  <c r="I775"/>
  <c r="K775" s="1"/>
  <c r="I766"/>
  <c r="K766" s="1"/>
  <c r="H766"/>
  <c r="H758"/>
  <c r="J758" s="1"/>
  <c r="I758"/>
  <c r="K758" s="1"/>
  <c r="I754"/>
  <c r="K754" s="1"/>
  <c r="H754"/>
  <c r="I746"/>
  <c r="K746" s="1"/>
  <c r="H746"/>
  <c r="J746" s="1"/>
  <c r="I738"/>
  <c r="K738" s="1"/>
  <c r="H738"/>
  <c r="J738" s="1"/>
  <c r="I730"/>
  <c r="K730" s="1"/>
  <c r="H730"/>
  <c r="J730" s="1"/>
  <c r="I722"/>
  <c r="K722" s="1"/>
  <c r="H722"/>
  <c r="J722" s="1"/>
  <c r="I714"/>
  <c r="K714" s="1"/>
  <c r="H714"/>
  <c r="H710"/>
  <c r="J710" s="1"/>
  <c r="I710"/>
  <c r="K710" s="1"/>
  <c r="I702"/>
  <c r="K702" s="1"/>
  <c r="H702"/>
  <c r="J702" s="1"/>
  <c r="I698"/>
  <c r="K698" s="1"/>
  <c r="H698"/>
  <c r="J698" s="1"/>
  <c r="I690"/>
  <c r="K690" s="1"/>
  <c r="H690"/>
  <c r="J690" s="1"/>
  <c r="I686"/>
  <c r="K686" s="1"/>
  <c r="H686"/>
  <c r="J686" s="1"/>
  <c r="I682"/>
  <c r="K682" s="1"/>
  <c r="H682"/>
  <c r="J682" s="1"/>
  <c r="H678"/>
  <c r="J678" s="1"/>
  <c r="I678"/>
  <c r="K678" s="1"/>
  <c r="I674"/>
  <c r="K674" s="1"/>
  <c r="H674"/>
  <c r="J674" s="1"/>
  <c r="I670"/>
  <c r="K670" s="1"/>
  <c r="H670"/>
  <c r="J670" s="1"/>
  <c r="H662"/>
  <c r="J662" s="1"/>
  <c r="I662"/>
  <c r="K662" s="1"/>
  <c r="I658"/>
  <c r="K658" s="1"/>
  <c r="H658"/>
  <c r="J658" s="1"/>
  <c r="I654"/>
  <c r="K654" s="1"/>
  <c r="H654"/>
  <c r="J654" s="1"/>
  <c r="I650"/>
  <c r="K650" s="1"/>
  <c r="H650"/>
  <c r="H646"/>
  <c r="J646" s="1"/>
  <c r="I646"/>
  <c r="K646" s="1"/>
  <c r="I642"/>
  <c r="K642" s="1"/>
  <c r="H642"/>
  <c r="J642" s="1"/>
  <c r="I638"/>
  <c r="K638" s="1"/>
  <c r="H638"/>
  <c r="J638" s="1"/>
  <c r="I634"/>
  <c r="K634" s="1"/>
  <c r="H634"/>
  <c r="J634" s="1"/>
  <c r="H630"/>
  <c r="J630" s="1"/>
  <c r="I630"/>
  <c r="K630" s="1"/>
  <c r="I626"/>
  <c r="K626" s="1"/>
  <c r="H626"/>
  <c r="I622"/>
  <c r="K622" s="1"/>
  <c r="H622"/>
  <c r="I617"/>
  <c r="K617" s="1"/>
  <c r="H617"/>
  <c r="H613"/>
  <c r="J613" s="1"/>
  <c r="I613"/>
  <c r="K613" s="1"/>
  <c r="I609"/>
  <c r="K609" s="1"/>
  <c r="H609"/>
  <c r="J609" s="1"/>
  <c r="I605"/>
  <c r="K605" s="1"/>
  <c r="H605"/>
  <c r="I601"/>
  <c r="K601" s="1"/>
  <c r="H601"/>
  <c r="H597"/>
  <c r="J597" s="1"/>
  <c r="I597"/>
  <c r="K597" s="1"/>
  <c r="I589"/>
  <c r="K589" s="1"/>
  <c r="H589"/>
  <c r="I585"/>
  <c r="K585" s="1"/>
  <c r="H585"/>
  <c r="J585" s="1"/>
  <c r="H581"/>
  <c r="J581" s="1"/>
  <c r="I581"/>
  <c r="K581" s="1"/>
  <c r="I577"/>
  <c r="K577" s="1"/>
  <c r="H577"/>
  <c r="J577" s="1"/>
  <c r="I573"/>
  <c r="K573" s="1"/>
  <c r="H573"/>
  <c r="J573" s="1"/>
  <c r="I569"/>
  <c r="K569" s="1"/>
  <c r="H569"/>
  <c r="J569" s="1"/>
  <c r="H565"/>
  <c r="J565" s="1"/>
  <c r="I565"/>
  <c r="K565" s="1"/>
  <c r="I561"/>
  <c r="K561" s="1"/>
  <c r="H561"/>
  <c r="J561" s="1"/>
  <c r="I557"/>
  <c r="K557" s="1"/>
  <c r="H557"/>
  <c r="I553"/>
  <c r="K553" s="1"/>
  <c r="H553"/>
  <c r="J553" s="1"/>
  <c r="I549"/>
  <c r="K549" s="1"/>
  <c r="H549"/>
  <c r="J549" s="1"/>
  <c r="I545"/>
  <c r="K545" s="1"/>
  <c r="H545"/>
  <c r="J545" s="1"/>
  <c r="I541"/>
  <c r="K541" s="1"/>
  <c r="H541"/>
  <c r="J541" s="1"/>
  <c r="I537"/>
  <c r="K537" s="1"/>
  <c r="H537"/>
  <c r="J537" s="1"/>
  <c r="I533"/>
  <c r="K533" s="1"/>
  <c r="H533"/>
  <c r="I529"/>
  <c r="K529" s="1"/>
  <c r="H529"/>
  <c r="J529" s="1"/>
  <c r="I525"/>
  <c r="K525" s="1"/>
  <c r="H525"/>
  <c r="I521"/>
  <c r="K521" s="1"/>
  <c r="H521"/>
  <c r="J521" s="1"/>
  <c r="I517"/>
  <c r="K517" s="1"/>
  <c r="H517"/>
  <c r="J517" s="1"/>
  <c r="I513"/>
  <c r="K513" s="1"/>
  <c r="H513"/>
  <c r="J513" s="1"/>
  <c r="I508"/>
  <c r="H508"/>
  <c r="J508" s="1"/>
  <c r="I504"/>
  <c r="K504" s="1"/>
  <c r="H504"/>
  <c r="J504" s="1"/>
  <c r="I500"/>
  <c r="H500"/>
  <c r="I496"/>
  <c r="K496" s="1"/>
  <c r="H496"/>
  <c r="J496" s="1"/>
  <c r="I492"/>
  <c r="K492" s="1"/>
  <c r="H492"/>
  <c r="I488"/>
  <c r="K488" s="1"/>
  <c r="H488"/>
  <c r="J488" s="1"/>
  <c r="I484"/>
  <c r="K484" s="1"/>
  <c r="H484"/>
  <c r="J484" s="1"/>
  <c r="I480"/>
  <c r="H480"/>
  <c r="I476"/>
  <c r="K476" s="1"/>
  <c r="H476"/>
  <c r="I472"/>
  <c r="K472" s="1"/>
  <c r="H472"/>
  <c r="J472" s="1"/>
  <c r="I468"/>
  <c r="K468" s="1"/>
  <c r="H468"/>
  <c r="I464"/>
  <c r="K464" s="1"/>
  <c r="H464"/>
  <c r="J464" s="1"/>
  <c r="I460"/>
  <c r="K460" s="1"/>
  <c r="H460"/>
  <c r="J460" s="1"/>
  <c r="I456"/>
  <c r="K456" s="1"/>
  <c r="H456"/>
  <c r="J456" s="1"/>
  <c r="I452"/>
  <c r="K452" s="1"/>
  <c r="H452"/>
  <c r="J452" s="1"/>
  <c r="I448"/>
  <c r="K448" s="1"/>
  <c r="H448"/>
  <c r="J448" s="1"/>
  <c r="I444"/>
  <c r="K444" s="1"/>
  <c r="H444"/>
  <c r="I440"/>
  <c r="K440" s="1"/>
  <c r="H440"/>
  <c r="J440" s="1"/>
  <c r="I436"/>
  <c r="H436"/>
  <c r="I432"/>
  <c r="H432"/>
  <c r="J432" s="1"/>
  <c r="I428"/>
  <c r="K428" s="1"/>
  <c r="H428"/>
  <c r="J428" s="1"/>
  <c r="I424"/>
  <c r="K424" s="1"/>
  <c r="H424"/>
  <c r="J424" s="1"/>
  <c r="I420"/>
  <c r="K420" s="1"/>
  <c r="H420"/>
  <c r="I416"/>
  <c r="H416"/>
  <c r="J416" s="1"/>
  <c r="I408"/>
  <c r="K408" s="1"/>
  <c r="H408"/>
  <c r="J408" s="1"/>
  <c r="I404"/>
  <c r="K404" s="1"/>
  <c r="H404"/>
  <c r="J404" s="1"/>
  <c r="I400"/>
  <c r="K400" s="1"/>
  <c r="H400"/>
  <c r="J400" s="1"/>
  <c r="I396"/>
  <c r="K396" s="1"/>
  <c r="H396"/>
  <c r="J396" s="1"/>
  <c r="I392"/>
  <c r="K392" s="1"/>
  <c r="H392"/>
  <c r="I388"/>
  <c r="K388" s="1"/>
  <c r="H388"/>
  <c r="J388" s="1"/>
  <c r="I384"/>
  <c r="K384" s="1"/>
  <c r="H384"/>
  <c r="J384" s="1"/>
  <c r="I380"/>
  <c r="K380" s="1"/>
  <c r="H380"/>
  <c r="J380" s="1"/>
  <c r="I376"/>
  <c r="K376" s="1"/>
  <c r="H376"/>
  <c r="J376" s="1"/>
  <c r="I372"/>
  <c r="K372" s="1"/>
  <c r="H372"/>
  <c r="J372" s="1"/>
  <c r="I368"/>
  <c r="K368" s="1"/>
  <c r="H368"/>
  <c r="J368" s="1"/>
  <c r="I363"/>
  <c r="K363" s="1"/>
  <c r="H363"/>
  <c r="J363" s="1"/>
  <c r="I359"/>
  <c r="K359" s="1"/>
  <c r="H359"/>
  <c r="J359" s="1"/>
  <c r="I355"/>
  <c r="K355" s="1"/>
  <c r="H355"/>
  <c r="J355" s="1"/>
  <c r="I351"/>
  <c r="K351" s="1"/>
  <c r="H351"/>
  <c r="J351" s="1"/>
  <c r="I347"/>
  <c r="K347" s="1"/>
  <c r="H347"/>
  <c r="J347" s="1"/>
  <c r="I343"/>
  <c r="K343" s="1"/>
  <c r="H343"/>
  <c r="J343" s="1"/>
  <c r="I339"/>
  <c r="K339" s="1"/>
  <c r="H339"/>
  <c r="J339" s="1"/>
  <c r="I335"/>
  <c r="K335" s="1"/>
  <c r="H335"/>
  <c r="J335" s="1"/>
  <c r="I331"/>
  <c r="K331" s="1"/>
  <c r="H331"/>
  <c r="J331" s="1"/>
  <c r="I327"/>
  <c r="K327" s="1"/>
  <c r="H327"/>
  <c r="J327" s="1"/>
  <c r="I323"/>
  <c r="K323" s="1"/>
  <c r="H323"/>
  <c r="J323" s="1"/>
  <c r="I319"/>
  <c r="K319" s="1"/>
  <c r="H319"/>
  <c r="J319" s="1"/>
  <c r="I315"/>
  <c r="K315" s="1"/>
  <c r="H315"/>
  <c r="J315" s="1"/>
  <c r="I311"/>
  <c r="K311" s="1"/>
  <c r="H311"/>
  <c r="J311" s="1"/>
  <c r="I307"/>
  <c r="K307" s="1"/>
  <c r="H307"/>
  <c r="J307" s="1"/>
  <c r="I303"/>
  <c r="K303" s="1"/>
  <c r="H303"/>
  <c r="J303" s="1"/>
  <c r="I299"/>
  <c r="K299" s="1"/>
  <c r="H299"/>
  <c r="J299" s="1"/>
  <c r="I295"/>
  <c r="K295" s="1"/>
  <c r="H295"/>
  <c r="J295" s="1"/>
  <c r="I291"/>
  <c r="K291" s="1"/>
  <c r="H291"/>
  <c r="J291" s="1"/>
  <c r="I287"/>
  <c r="K287" s="1"/>
  <c r="H287"/>
  <c r="J287" s="1"/>
  <c r="I283"/>
  <c r="K283" s="1"/>
  <c r="H283"/>
  <c r="J283" s="1"/>
  <c r="I279"/>
  <c r="K279" s="1"/>
  <c r="H279"/>
  <c r="J279" s="1"/>
  <c r="I275"/>
  <c r="K275" s="1"/>
  <c r="H275"/>
  <c r="J275" s="1"/>
  <c r="I271"/>
  <c r="K271" s="1"/>
  <c r="H271"/>
  <c r="J271" s="1"/>
  <c r="I267"/>
  <c r="K267" s="1"/>
  <c r="H267"/>
  <c r="J267" s="1"/>
  <c r="I262"/>
  <c r="K262" s="1"/>
  <c r="H262"/>
  <c r="J262" s="1"/>
  <c r="I258"/>
  <c r="K258" s="1"/>
  <c r="H258"/>
  <c r="J258" s="1"/>
  <c r="I254"/>
  <c r="K254" s="1"/>
  <c r="H254"/>
  <c r="J254" s="1"/>
  <c r="I250"/>
  <c r="K250" s="1"/>
  <c r="H250"/>
  <c r="J250" s="1"/>
  <c r="I246"/>
  <c r="K246" s="1"/>
  <c r="H246"/>
  <c r="J246" s="1"/>
  <c r="I242"/>
  <c r="K242" s="1"/>
  <c r="H242"/>
  <c r="J242" s="1"/>
  <c r="I238"/>
  <c r="K238" s="1"/>
  <c r="H238"/>
  <c r="J238" s="1"/>
  <c r="I234"/>
  <c r="K234" s="1"/>
  <c r="H234"/>
  <c r="J234" s="1"/>
  <c r="I230"/>
  <c r="K230" s="1"/>
  <c r="H230"/>
  <c r="J230" s="1"/>
  <c r="I226"/>
  <c r="K226" s="1"/>
  <c r="H226"/>
  <c r="J226" s="1"/>
  <c r="I222"/>
  <c r="K222" s="1"/>
  <c r="H222"/>
  <c r="J222" s="1"/>
  <c r="I218"/>
  <c r="K218" s="1"/>
  <c r="H218"/>
  <c r="J218" s="1"/>
  <c r="I214"/>
  <c r="K214" s="1"/>
  <c r="H214"/>
  <c r="J214" s="1"/>
  <c r="I210"/>
  <c r="K210" s="1"/>
  <c r="H210"/>
  <c r="J210" s="1"/>
  <c r="I206"/>
  <c r="K206" s="1"/>
  <c r="H206"/>
  <c r="J206" s="1"/>
  <c r="I202"/>
  <c r="K202" s="1"/>
  <c r="H202"/>
  <c r="J202" s="1"/>
  <c r="I198"/>
  <c r="K198" s="1"/>
  <c r="H198"/>
  <c r="J198" s="1"/>
  <c r="I194"/>
  <c r="K194" s="1"/>
  <c r="H194"/>
  <c r="J194" s="1"/>
  <c r="I190"/>
  <c r="K190" s="1"/>
  <c r="H190"/>
  <c r="J190" s="1"/>
  <c r="I186"/>
  <c r="K186" s="1"/>
  <c r="H186"/>
  <c r="J186" s="1"/>
  <c r="I182"/>
  <c r="K182" s="1"/>
  <c r="H182"/>
  <c r="J182" s="1"/>
  <c r="I177"/>
  <c r="K177" s="1"/>
  <c r="H177"/>
  <c r="J177" s="1"/>
  <c r="I173"/>
  <c r="K173" s="1"/>
  <c r="H173"/>
  <c r="J173" s="1"/>
  <c r="I169"/>
  <c r="K169" s="1"/>
  <c r="H169"/>
  <c r="J169" s="1"/>
  <c r="I165"/>
  <c r="K165" s="1"/>
  <c r="H165"/>
  <c r="J165" s="1"/>
  <c r="I161"/>
  <c r="K161" s="1"/>
  <c r="H161"/>
  <c r="J161" s="1"/>
  <c r="I157"/>
  <c r="K157" s="1"/>
  <c r="H157"/>
  <c r="J157" s="1"/>
  <c r="I153"/>
  <c r="K153" s="1"/>
  <c r="H153"/>
  <c r="J153" s="1"/>
  <c r="I149"/>
  <c r="K149" s="1"/>
  <c r="H149"/>
  <c r="J149" s="1"/>
  <c r="I145"/>
  <c r="K145" s="1"/>
  <c r="H145"/>
  <c r="J145" s="1"/>
  <c r="I141"/>
  <c r="K141" s="1"/>
  <c r="H141"/>
  <c r="J141" s="1"/>
  <c r="I137"/>
  <c r="K137" s="1"/>
  <c r="H137"/>
  <c r="J137" s="1"/>
  <c r="I133"/>
  <c r="K133" s="1"/>
  <c r="H133"/>
  <c r="J133" s="1"/>
  <c r="I129"/>
  <c r="K129" s="1"/>
  <c r="H129"/>
  <c r="J129" s="1"/>
  <c r="I125"/>
  <c r="K125" s="1"/>
  <c r="H125"/>
  <c r="J125" s="1"/>
  <c r="I121"/>
  <c r="K121" s="1"/>
  <c r="H121"/>
  <c r="J121" s="1"/>
  <c r="I117"/>
  <c r="K117" s="1"/>
  <c r="H117"/>
  <c r="J117" s="1"/>
  <c r="I113"/>
  <c r="K113" s="1"/>
  <c r="H113"/>
  <c r="J113" s="1"/>
  <c r="I109"/>
  <c r="K109" s="1"/>
  <c r="H109"/>
  <c r="J109" s="1"/>
  <c r="I104"/>
  <c r="K104" s="1"/>
  <c r="H104"/>
  <c r="J104" s="1"/>
  <c r="I100"/>
  <c r="K100" s="1"/>
  <c r="H100"/>
  <c r="J100" s="1"/>
  <c r="I96"/>
  <c r="K96" s="1"/>
  <c r="H96"/>
  <c r="J96" s="1"/>
  <c r="I92"/>
  <c r="K92" s="1"/>
  <c r="H92"/>
  <c r="J92" s="1"/>
  <c r="I88"/>
  <c r="K88" s="1"/>
  <c r="H88"/>
  <c r="J88" s="1"/>
  <c r="I84"/>
  <c r="K84" s="1"/>
  <c r="H84"/>
  <c r="J84" s="1"/>
  <c r="I80"/>
  <c r="K80" s="1"/>
  <c r="H80"/>
  <c r="J80" s="1"/>
  <c r="I76"/>
  <c r="K76" s="1"/>
  <c r="H76"/>
  <c r="J76" s="1"/>
  <c r="I72"/>
  <c r="K72" s="1"/>
  <c r="H72"/>
  <c r="J72" s="1"/>
  <c r="I68"/>
  <c r="K68" s="1"/>
  <c r="H68"/>
  <c r="J68" s="1"/>
  <c r="I64"/>
  <c r="K64" s="1"/>
  <c r="H64"/>
  <c r="J64" s="1"/>
  <c r="I60"/>
  <c r="K60" s="1"/>
  <c r="H60"/>
  <c r="J60" s="1"/>
  <c r="I56"/>
  <c r="K56" s="1"/>
  <c r="H56"/>
  <c r="J56" s="1"/>
  <c r="I52"/>
  <c r="K52" s="1"/>
  <c r="H52"/>
  <c r="J52" s="1"/>
  <c r="I48"/>
  <c r="K48" s="1"/>
  <c r="H48"/>
  <c r="J48" s="1"/>
  <c r="I44"/>
  <c r="K44" s="1"/>
  <c r="H44"/>
  <c r="J44" s="1"/>
  <c r="I40"/>
  <c r="K40" s="1"/>
  <c r="H40"/>
  <c r="J40" s="1"/>
  <c r="I36"/>
  <c r="K36" s="1"/>
  <c r="H36"/>
  <c r="J36" s="1"/>
  <c r="I32"/>
  <c r="K32" s="1"/>
  <c r="H32"/>
  <c r="J32" s="1"/>
  <c r="I28"/>
  <c r="K28" s="1"/>
  <c r="H28"/>
  <c r="J28" s="1"/>
  <c r="I24"/>
  <c r="K24" s="1"/>
  <c r="H24"/>
  <c r="J24" s="1"/>
  <c r="I20"/>
  <c r="K20" s="1"/>
  <c r="H20"/>
  <c r="J20" s="1"/>
  <c r="I16"/>
  <c r="K16" s="1"/>
  <c r="H16"/>
  <c r="J16" s="1"/>
  <c r="I12"/>
  <c r="K12" s="1"/>
  <c r="H12"/>
  <c r="J12" s="1"/>
  <c r="I8"/>
  <c r="K8" s="1"/>
  <c r="H8"/>
  <c r="J8" s="1"/>
  <c r="I1353"/>
  <c r="K1353" s="1"/>
  <c r="H1353"/>
  <c r="I1349"/>
  <c r="K1349" s="1"/>
  <c r="H1349"/>
  <c r="J1349" s="1"/>
  <c r="I1345"/>
  <c r="K1345" s="1"/>
  <c r="H1345"/>
  <c r="J1345" s="1"/>
  <c r="I1341"/>
  <c r="K1341" s="1"/>
  <c r="H1341"/>
  <c r="I1337"/>
  <c r="K1337" s="1"/>
  <c r="H1337"/>
  <c r="I1333"/>
  <c r="K1333" s="1"/>
  <c r="H1333"/>
  <c r="J1333" s="1"/>
  <c r="I1329"/>
  <c r="K1329" s="1"/>
  <c r="H1329"/>
  <c r="J1329" s="1"/>
  <c r="I1325"/>
  <c r="K1325" s="1"/>
  <c r="H1325"/>
  <c r="J1325" s="1"/>
  <c r="I1321"/>
  <c r="K1321" s="1"/>
  <c r="H1321"/>
  <c r="I1317"/>
  <c r="K1317" s="1"/>
  <c r="H1317"/>
  <c r="J1317" s="1"/>
  <c r="I1313"/>
  <c r="K1313" s="1"/>
  <c r="H1313"/>
  <c r="J1313" s="1"/>
  <c r="I1309"/>
  <c r="K1309" s="1"/>
  <c r="H1309"/>
  <c r="J1309" s="1"/>
  <c r="I1305"/>
  <c r="K1305" s="1"/>
  <c r="H1305"/>
  <c r="I1301"/>
  <c r="K1301" s="1"/>
  <c r="H1301"/>
  <c r="J1301" s="1"/>
  <c r="I1297"/>
  <c r="K1297" s="1"/>
  <c r="H1297"/>
  <c r="J1297" s="1"/>
  <c r="I1293"/>
  <c r="K1293" s="1"/>
  <c r="H1293"/>
  <c r="J1293" s="1"/>
  <c r="I1289"/>
  <c r="K1289" s="1"/>
  <c r="H1289"/>
  <c r="J1289" s="1"/>
  <c r="I1285"/>
  <c r="K1285" s="1"/>
  <c r="H1285"/>
  <c r="J1285" s="1"/>
  <c r="I1281"/>
  <c r="K1281" s="1"/>
  <c r="H1281"/>
  <c r="J1281" s="1"/>
  <c r="I1277"/>
  <c r="K1277" s="1"/>
  <c r="H1277"/>
  <c r="J1277" s="1"/>
  <c r="I1273"/>
  <c r="K1273" s="1"/>
  <c r="H1273"/>
  <c r="J1273" s="1"/>
  <c r="I1269"/>
  <c r="K1269" s="1"/>
  <c r="H1269"/>
  <c r="J1269" s="1"/>
  <c r="I1265"/>
  <c r="K1265" s="1"/>
  <c r="H1265"/>
  <c r="J1265" s="1"/>
  <c r="I1261"/>
  <c r="K1261" s="1"/>
  <c r="H1261"/>
  <c r="J1261" s="1"/>
  <c r="I1257"/>
  <c r="K1257" s="1"/>
  <c r="H1257"/>
  <c r="J1257" s="1"/>
  <c r="L1257" s="1"/>
  <c r="I1253"/>
  <c r="K1253" s="1"/>
  <c r="H1253"/>
  <c r="J1253" s="1"/>
  <c r="I1249"/>
  <c r="K1249" s="1"/>
  <c r="H1249"/>
  <c r="J1249" s="1"/>
  <c r="I1245"/>
  <c r="K1245" s="1"/>
  <c r="H1245"/>
  <c r="J1245" s="1"/>
  <c r="I1241"/>
  <c r="K1241" s="1"/>
  <c r="H1241"/>
  <c r="J1241" s="1"/>
  <c r="I1237"/>
  <c r="K1237" s="1"/>
  <c r="H1237"/>
  <c r="J1237" s="1"/>
  <c r="I1233"/>
  <c r="K1233" s="1"/>
  <c r="H1233"/>
  <c r="J1233" s="1"/>
  <c r="I1228"/>
  <c r="K1228" s="1"/>
  <c r="H1228"/>
  <c r="J1228" s="1"/>
  <c r="I1224"/>
  <c r="K1224" s="1"/>
  <c r="H1224"/>
  <c r="I1220"/>
  <c r="K1220" s="1"/>
  <c r="H1220"/>
  <c r="J1220" s="1"/>
  <c r="I1216"/>
  <c r="K1216" s="1"/>
  <c r="H1216"/>
  <c r="J1216" s="1"/>
  <c r="I1212"/>
  <c r="K1212" s="1"/>
  <c r="H1212"/>
  <c r="J1212" s="1"/>
  <c r="I1208"/>
  <c r="K1208" s="1"/>
  <c r="H1208"/>
  <c r="I1204"/>
  <c r="K1204" s="1"/>
  <c r="H1204"/>
  <c r="J1204" s="1"/>
  <c r="I1200"/>
  <c r="K1200" s="1"/>
  <c r="H1200"/>
  <c r="J1200" s="1"/>
  <c r="I1196"/>
  <c r="K1196" s="1"/>
  <c r="H1196"/>
  <c r="J1196" s="1"/>
  <c r="I1192"/>
  <c r="K1192" s="1"/>
  <c r="H1192"/>
  <c r="J1192" s="1"/>
  <c r="I1188"/>
  <c r="K1188" s="1"/>
  <c r="H1188"/>
  <c r="J1188" s="1"/>
  <c r="I1184"/>
  <c r="K1184" s="1"/>
  <c r="H1184"/>
  <c r="I1180"/>
  <c r="K1180" s="1"/>
  <c r="H1180"/>
  <c r="J1180" s="1"/>
  <c r="I1176"/>
  <c r="K1176" s="1"/>
  <c r="H1176"/>
  <c r="J1176" s="1"/>
  <c r="I1172"/>
  <c r="K1172" s="1"/>
  <c r="H1172"/>
  <c r="J1172" s="1"/>
  <c r="I1168"/>
  <c r="K1168" s="1"/>
  <c r="H1168"/>
  <c r="I1164"/>
  <c r="K1164" s="1"/>
  <c r="H1164"/>
  <c r="J1164" s="1"/>
  <c r="I1160"/>
  <c r="K1160" s="1"/>
  <c r="H1160"/>
  <c r="J1160" s="1"/>
  <c r="I1156"/>
  <c r="K1156" s="1"/>
  <c r="H1156"/>
  <c r="J1156" s="1"/>
  <c r="I1152"/>
  <c r="K1152" s="1"/>
  <c r="H1152"/>
  <c r="J1152" s="1"/>
  <c r="I1148"/>
  <c r="K1148" s="1"/>
  <c r="H1148"/>
  <c r="J1148" s="1"/>
  <c r="I1144"/>
  <c r="K1144" s="1"/>
  <c r="H1144"/>
  <c r="I1140"/>
  <c r="K1140" s="1"/>
  <c r="H1140"/>
  <c r="J1140" s="1"/>
  <c r="I1136"/>
  <c r="K1136" s="1"/>
  <c r="H1136"/>
  <c r="J1136" s="1"/>
  <c r="I1132"/>
  <c r="K1132" s="1"/>
  <c r="H1132"/>
  <c r="J1132" s="1"/>
  <c r="I1128"/>
  <c r="K1128" s="1"/>
  <c r="H1128"/>
  <c r="J1128" s="1"/>
  <c r="I1123"/>
  <c r="K1123" s="1"/>
  <c r="H1123"/>
  <c r="J1123" s="1"/>
  <c r="I1119"/>
  <c r="K1119" s="1"/>
  <c r="H1119"/>
  <c r="I1115"/>
  <c r="K1115" s="1"/>
  <c r="H1115"/>
  <c r="J1115" s="1"/>
  <c r="I1111"/>
  <c r="K1111" s="1"/>
  <c r="H1111"/>
  <c r="J1111" s="1"/>
  <c r="I1107"/>
  <c r="K1107" s="1"/>
  <c r="H1107"/>
  <c r="J1107" s="1"/>
  <c r="I1103"/>
  <c r="K1103" s="1"/>
  <c r="H1103"/>
  <c r="J1103" s="1"/>
  <c r="I1099"/>
  <c r="K1099" s="1"/>
  <c r="H1099"/>
  <c r="J1099" s="1"/>
  <c r="I1095"/>
  <c r="K1095" s="1"/>
  <c r="H1095"/>
  <c r="I1091"/>
  <c r="K1091" s="1"/>
  <c r="H1091"/>
  <c r="J1091" s="1"/>
  <c r="I1087"/>
  <c r="K1087" s="1"/>
  <c r="H1087"/>
  <c r="I1083"/>
  <c r="K1083" s="1"/>
  <c r="H1083"/>
  <c r="J1083" s="1"/>
  <c r="I1079"/>
  <c r="K1079" s="1"/>
  <c r="H1079"/>
  <c r="J1079" s="1"/>
  <c r="I1075"/>
  <c r="K1075" s="1"/>
  <c r="H1075"/>
  <c r="J1075" s="1"/>
  <c r="I1071"/>
  <c r="K1071" s="1"/>
  <c r="H1071"/>
  <c r="I1067"/>
  <c r="K1067" s="1"/>
  <c r="H1067"/>
  <c r="J1067" s="1"/>
  <c r="I1063"/>
  <c r="K1063" s="1"/>
  <c r="H1063"/>
  <c r="J1063" s="1"/>
  <c r="I1059"/>
  <c r="K1059" s="1"/>
  <c r="H1059"/>
  <c r="J1059" s="1"/>
  <c r="I1055"/>
  <c r="K1055" s="1"/>
  <c r="H1055"/>
  <c r="I1051"/>
  <c r="K1051" s="1"/>
  <c r="H1051"/>
  <c r="J1051" s="1"/>
  <c r="I1043"/>
  <c r="K1043" s="1"/>
  <c r="H1043"/>
  <c r="I1047"/>
  <c r="K1047" s="1"/>
  <c r="H1047"/>
  <c r="J1047" s="1"/>
  <c r="I1348"/>
  <c r="K1348" s="1"/>
  <c r="H1348"/>
  <c r="J1348" s="1"/>
  <c r="I1340"/>
  <c r="K1340" s="1"/>
  <c r="H1340"/>
  <c r="J1340" s="1"/>
  <c r="I1332"/>
  <c r="K1332" s="1"/>
  <c r="H1332"/>
  <c r="I1324"/>
  <c r="K1324" s="1"/>
  <c r="H1324"/>
  <c r="J1324" s="1"/>
  <c r="I1320"/>
  <c r="K1320" s="1"/>
  <c r="H1320"/>
  <c r="J1320" s="1"/>
  <c r="I1312"/>
  <c r="K1312" s="1"/>
  <c r="H1312"/>
  <c r="J1312" s="1"/>
  <c r="I1304"/>
  <c r="K1304" s="1"/>
  <c r="H1304"/>
  <c r="J1304" s="1"/>
  <c r="I1296"/>
  <c r="K1296" s="1"/>
  <c r="H1296"/>
  <c r="J1296" s="1"/>
  <c r="I1284"/>
  <c r="K1284" s="1"/>
  <c r="H1284"/>
  <c r="J1284" s="1"/>
  <c r="I1276"/>
  <c r="K1276" s="1"/>
  <c r="H1276"/>
  <c r="J1276" s="1"/>
  <c r="I1268"/>
  <c r="K1268" s="1"/>
  <c r="H1268"/>
  <c r="J1268" s="1"/>
  <c r="I1264"/>
  <c r="K1264" s="1"/>
  <c r="H1264"/>
  <c r="J1264" s="1"/>
  <c r="I1256"/>
  <c r="K1256" s="1"/>
  <c r="H1256"/>
  <c r="J1256" s="1"/>
  <c r="I1248"/>
  <c r="K1248" s="1"/>
  <c r="H1248"/>
  <c r="J1248" s="1"/>
  <c r="I1236"/>
  <c r="K1236" s="1"/>
  <c r="H1236"/>
  <c r="J1236" s="1"/>
  <c r="I1227"/>
  <c r="K1227" s="1"/>
  <c r="H1227"/>
  <c r="J1227" s="1"/>
  <c r="I1219"/>
  <c r="K1219" s="1"/>
  <c r="H1219"/>
  <c r="I1211"/>
  <c r="K1211" s="1"/>
  <c r="H1211"/>
  <c r="J1211" s="1"/>
  <c r="I1199"/>
  <c r="K1199" s="1"/>
  <c r="H1199"/>
  <c r="I1191"/>
  <c r="K1191" s="1"/>
  <c r="H1191"/>
  <c r="J1191" s="1"/>
  <c r="I1183"/>
  <c r="K1183" s="1"/>
  <c r="H1183"/>
  <c r="I1171"/>
  <c r="K1171" s="1"/>
  <c r="H1171"/>
  <c r="J1171" s="1"/>
  <c r="I1163"/>
  <c r="K1163" s="1"/>
  <c r="H1163"/>
  <c r="J1163" s="1"/>
  <c r="I1155"/>
  <c r="K1155" s="1"/>
  <c r="H1155"/>
  <c r="J1155" s="1"/>
  <c r="I1151"/>
  <c r="K1151" s="1"/>
  <c r="H1151"/>
  <c r="J1151" s="1"/>
  <c r="I1143"/>
  <c r="K1143" s="1"/>
  <c r="H1143"/>
  <c r="I1135"/>
  <c r="K1135" s="1"/>
  <c r="H1135"/>
  <c r="J1135" s="1"/>
  <c r="I1122"/>
  <c r="K1122" s="1"/>
  <c r="H1122"/>
  <c r="J1122" s="1"/>
  <c r="H1114"/>
  <c r="J1114" s="1"/>
  <c r="I1114"/>
  <c r="K1114" s="1"/>
  <c r="I1102"/>
  <c r="K1102" s="1"/>
  <c r="H1102"/>
  <c r="I1094"/>
  <c r="K1094" s="1"/>
  <c r="H1094"/>
  <c r="J1094" s="1"/>
  <c r="I1086"/>
  <c r="K1086" s="1"/>
  <c r="H1086"/>
  <c r="I1074"/>
  <c r="K1074" s="1"/>
  <c r="H1074"/>
  <c r="H1066"/>
  <c r="J1066" s="1"/>
  <c r="I1066"/>
  <c r="K1066" s="1"/>
  <c r="I1058"/>
  <c r="K1058" s="1"/>
  <c r="H1058"/>
  <c r="J1058" s="1"/>
  <c r="H1050"/>
  <c r="J1050" s="1"/>
  <c r="I1050"/>
  <c r="K1050" s="1"/>
  <c r="I1042"/>
  <c r="K1042" s="1"/>
  <c r="H1042"/>
  <c r="J1042" s="1"/>
  <c r="I1030"/>
  <c r="K1030" s="1"/>
  <c r="H1030"/>
  <c r="J1030" s="1"/>
  <c r="I1021"/>
  <c r="K1021" s="1"/>
  <c r="H1021"/>
  <c r="J1021" s="1"/>
  <c r="I1009"/>
  <c r="K1009" s="1"/>
  <c r="H1009"/>
  <c r="H1001"/>
  <c r="J1001" s="1"/>
  <c r="I1001"/>
  <c r="K1001" s="1"/>
  <c r="I993"/>
  <c r="K993" s="1"/>
  <c r="H993"/>
  <c r="J993" s="1"/>
  <c r="I981"/>
  <c r="K981" s="1"/>
  <c r="H981"/>
  <c r="I973"/>
  <c r="K973" s="1"/>
  <c r="H973"/>
  <c r="J973" s="1"/>
  <c r="H969"/>
  <c r="J969" s="1"/>
  <c r="I969"/>
  <c r="K969" s="1"/>
  <c r="I961"/>
  <c r="K961" s="1"/>
  <c r="H961"/>
  <c r="H952"/>
  <c r="J952" s="1"/>
  <c r="I952"/>
  <c r="K952" s="1"/>
  <c r="I944"/>
  <c r="K944" s="1"/>
  <c r="H944"/>
  <c r="J944" s="1"/>
  <c r="H936"/>
  <c r="J936" s="1"/>
  <c r="I936"/>
  <c r="K936" s="1"/>
  <c r="I928"/>
  <c r="K928" s="1"/>
  <c r="H928"/>
  <c r="J928" s="1"/>
  <c r="I916"/>
  <c r="K916" s="1"/>
  <c r="H916"/>
  <c r="J916" s="1"/>
  <c r="I908"/>
  <c r="K908" s="1"/>
  <c r="H908"/>
  <c r="J908" s="1"/>
  <c r="I900"/>
  <c r="K900" s="1"/>
  <c r="H900"/>
  <c r="J900" s="1"/>
  <c r="H888"/>
  <c r="J888" s="1"/>
  <c r="I888"/>
  <c r="K888" s="1"/>
  <c r="I880"/>
  <c r="K880" s="1"/>
  <c r="H880"/>
  <c r="J880" s="1"/>
  <c r="H871"/>
  <c r="J871" s="1"/>
  <c r="I871"/>
  <c r="K871" s="1"/>
  <c r="I859"/>
  <c r="K859" s="1"/>
  <c r="H859"/>
  <c r="I851"/>
  <c r="K851" s="1"/>
  <c r="H851"/>
  <c r="J851" s="1"/>
  <c r="I843"/>
  <c r="K843" s="1"/>
  <c r="H843"/>
  <c r="J843" s="1"/>
  <c r="H839"/>
  <c r="J839" s="1"/>
  <c r="I839"/>
  <c r="K839" s="1"/>
  <c r="I831"/>
  <c r="K831" s="1"/>
  <c r="H831"/>
  <c r="J831" s="1"/>
  <c r="H823"/>
  <c r="J823" s="1"/>
  <c r="I823"/>
  <c r="K823" s="1"/>
  <c r="I815"/>
  <c r="K815" s="1"/>
  <c r="H815"/>
  <c r="H807"/>
  <c r="J807" s="1"/>
  <c r="I807"/>
  <c r="K807" s="1"/>
  <c r="I799"/>
  <c r="K799" s="1"/>
  <c r="H799"/>
  <c r="J799" s="1"/>
  <c r="I787"/>
  <c r="K787" s="1"/>
  <c r="H787"/>
  <c r="J787" s="1"/>
  <c r="I779"/>
  <c r="K779" s="1"/>
  <c r="H779"/>
  <c r="I771"/>
  <c r="K771" s="1"/>
  <c r="H771"/>
  <c r="J771" s="1"/>
  <c r="I762"/>
  <c r="K762" s="1"/>
  <c r="H762"/>
  <c r="J762" s="1"/>
  <c r="I750"/>
  <c r="K750" s="1"/>
  <c r="H750"/>
  <c r="J750" s="1"/>
  <c r="H742"/>
  <c r="J742" s="1"/>
  <c r="I742"/>
  <c r="K742" s="1"/>
  <c r="I734"/>
  <c r="K734" s="1"/>
  <c r="H734"/>
  <c r="J734" s="1"/>
  <c r="H726"/>
  <c r="J726" s="1"/>
  <c r="I726"/>
  <c r="K726" s="1"/>
  <c r="I718"/>
  <c r="K718" s="1"/>
  <c r="H718"/>
  <c r="J718" s="1"/>
  <c r="I706"/>
  <c r="K706" s="1"/>
  <c r="H706"/>
  <c r="J706" s="1"/>
  <c r="H694"/>
  <c r="J694" s="1"/>
  <c r="I694"/>
  <c r="K694" s="1"/>
  <c r="I666"/>
  <c r="K666" s="1"/>
  <c r="H666"/>
  <c r="J666" s="1"/>
  <c r="I593"/>
  <c r="K593" s="1"/>
  <c r="H593"/>
  <c r="J593" s="1"/>
  <c r="I412"/>
  <c r="K412" s="1"/>
  <c r="H412"/>
  <c r="I1023"/>
  <c r="K1023" s="1"/>
  <c r="H1023"/>
  <c r="J1023" s="1"/>
  <c r="I1039"/>
  <c r="K1039" s="1"/>
  <c r="H1039"/>
  <c r="I1035"/>
  <c r="K1035" s="1"/>
  <c r="H1035"/>
  <c r="J1035" s="1"/>
  <c r="I1031"/>
  <c r="K1031" s="1"/>
  <c r="H1031"/>
  <c r="J1031" s="1"/>
  <c r="I1027"/>
  <c r="K1027" s="1"/>
  <c r="H1027"/>
  <c r="J1027" s="1"/>
  <c r="I1018"/>
  <c r="K1018" s="1"/>
  <c r="H1018"/>
  <c r="J1018" s="1"/>
  <c r="I1014"/>
  <c r="K1014" s="1"/>
  <c r="H1014"/>
  <c r="J1014" s="1"/>
  <c r="I1010"/>
  <c r="K1010" s="1"/>
  <c r="H1010"/>
  <c r="I1006"/>
  <c r="K1006" s="1"/>
  <c r="H1006"/>
  <c r="J1006" s="1"/>
  <c r="I1002"/>
  <c r="K1002" s="1"/>
  <c r="H1002"/>
  <c r="J1002" s="1"/>
  <c r="I998"/>
  <c r="K998" s="1"/>
  <c r="H998"/>
  <c r="J998" s="1"/>
  <c r="I994"/>
  <c r="K994" s="1"/>
  <c r="H994"/>
  <c r="J994" s="1"/>
  <c r="I990"/>
  <c r="K990" s="1"/>
  <c r="H990"/>
  <c r="J990" s="1"/>
  <c r="I986"/>
  <c r="K986" s="1"/>
  <c r="H986"/>
  <c r="I982"/>
  <c r="K982" s="1"/>
  <c r="H982"/>
  <c r="J982" s="1"/>
  <c r="I978"/>
  <c r="K978" s="1"/>
  <c r="H978"/>
  <c r="I974"/>
  <c r="K974" s="1"/>
  <c r="H974"/>
  <c r="J974" s="1"/>
  <c r="I970"/>
  <c r="K970" s="1"/>
  <c r="H970"/>
  <c r="I966"/>
  <c r="K966" s="1"/>
  <c r="H966"/>
  <c r="J966" s="1"/>
  <c r="I962"/>
  <c r="K962" s="1"/>
  <c r="H962"/>
  <c r="J962" s="1"/>
  <c r="I957"/>
  <c r="K957" s="1"/>
  <c r="H957"/>
  <c r="J957" s="1"/>
  <c r="I953"/>
  <c r="K953" s="1"/>
  <c r="H953"/>
  <c r="I949"/>
  <c r="K949" s="1"/>
  <c r="H949"/>
  <c r="J949" s="1"/>
  <c r="I945"/>
  <c r="K945" s="1"/>
  <c r="H945"/>
  <c r="J945" s="1"/>
  <c r="I941"/>
  <c r="K941" s="1"/>
  <c r="H941"/>
  <c r="J941" s="1"/>
  <c r="I937"/>
  <c r="K937" s="1"/>
  <c r="H937"/>
  <c r="J937" s="1"/>
  <c r="I933"/>
  <c r="K933" s="1"/>
  <c r="H933"/>
  <c r="J933" s="1"/>
  <c r="I929"/>
  <c r="K929" s="1"/>
  <c r="H929"/>
  <c r="I925"/>
  <c r="K925" s="1"/>
  <c r="H925"/>
  <c r="J925" s="1"/>
  <c r="I921"/>
  <c r="K921" s="1"/>
  <c r="H921"/>
  <c r="J921" s="1"/>
  <c r="I917"/>
  <c r="K917" s="1"/>
  <c r="H917"/>
  <c r="J917" s="1"/>
  <c r="I913"/>
  <c r="K913" s="1"/>
  <c r="H913"/>
  <c r="I909"/>
  <c r="K909" s="1"/>
  <c r="H909"/>
  <c r="J909" s="1"/>
  <c r="I905"/>
  <c r="K905" s="1"/>
  <c r="H905"/>
  <c r="J905" s="1"/>
  <c r="I901"/>
  <c r="K901" s="1"/>
  <c r="H901"/>
  <c r="J901" s="1"/>
  <c r="I897"/>
  <c r="K897" s="1"/>
  <c r="H897"/>
  <c r="H893"/>
  <c r="J893" s="1"/>
  <c r="I893"/>
  <c r="K893" s="1"/>
  <c r="I889"/>
  <c r="K889" s="1"/>
  <c r="H889"/>
  <c r="J889" s="1"/>
  <c r="I885"/>
  <c r="K885" s="1"/>
  <c r="H885"/>
  <c r="J885" s="1"/>
  <c r="I881"/>
  <c r="K881" s="1"/>
  <c r="H881"/>
  <c r="H876"/>
  <c r="J876" s="1"/>
  <c r="I876"/>
  <c r="K876" s="1"/>
  <c r="I872"/>
  <c r="H872"/>
  <c r="I868"/>
  <c r="K868" s="1"/>
  <c r="H868"/>
  <c r="J868" s="1"/>
  <c r="I864"/>
  <c r="K864" s="1"/>
  <c r="H864"/>
  <c r="J864" s="1"/>
  <c r="H860"/>
  <c r="J860" s="1"/>
  <c r="I860"/>
  <c r="K860" s="1"/>
  <c r="I856"/>
  <c r="K856" s="1"/>
  <c r="H856"/>
  <c r="J856" s="1"/>
  <c r="I852"/>
  <c r="K852" s="1"/>
  <c r="H852"/>
  <c r="J852" s="1"/>
  <c r="I848"/>
  <c r="K848" s="1"/>
  <c r="H848"/>
  <c r="H844"/>
  <c r="J844" s="1"/>
  <c r="I844"/>
  <c r="K844" s="1"/>
  <c r="I840"/>
  <c r="K840" s="1"/>
  <c r="H840"/>
  <c r="I836"/>
  <c r="K836" s="1"/>
  <c r="H836"/>
  <c r="J836" s="1"/>
  <c r="I832"/>
  <c r="K832" s="1"/>
  <c r="H832"/>
  <c r="J832" s="1"/>
  <c r="H828"/>
  <c r="J828" s="1"/>
  <c r="I828"/>
  <c r="K828" s="1"/>
  <c r="I824"/>
  <c r="K824" s="1"/>
  <c r="H824"/>
  <c r="J824" s="1"/>
  <c r="I820"/>
  <c r="K820" s="1"/>
  <c r="H820"/>
  <c r="J820" s="1"/>
  <c r="I816"/>
  <c r="K816" s="1"/>
  <c r="H816"/>
  <c r="H812"/>
  <c r="J812" s="1"/>
  <c r="I812"/>
  <c r="K812" s="1"/>
  <c r="I808"/>
  <c r="K808" s="1"/>
  <c r="H808"/>
  <c r="J808" s="1"/>
  <c r="I804"/>
  <c r="K804" s="1"/>
  <c r="H804"/>
  <c r="J804" s="1"/>
  <c r="I800"/>
  <c r="K800" s="1"/>
  <c r="H800"/>
  <c r="J800" s="1"/>
  <c r="H796"/>
  <c r="J796" s="1"/>
  <c r="I796"/>
  <c r="K796" s="1"/>
  <c r="I792"/>
  <c r="K792" s="1"/>
  <c r="H792"/>
  <c r="I788"/>
  <c r="K788" s="1"/>
  <c r="H788"/>
  <c r="J788" s="1"/>
  <c r="I784"/>
  <c r="K784" s="1"/>
  <c r="H784"/>
  <c r="H780"/>
  <c r="J780" s="1"/>
  <c r="I780"/>
  <c r="K780" s="1"/>
  <c r="I776"/>
  <c r="K776" s="1"/>
  <c r="H776"/>
  <c r="J776" s="1"/>
  <c r="I772"/>
  <c r="K772" s="1"/>
  <c r="H772"/>
  <c r="J772" s="1"/>
  <c r="I767"/>
  <c r="K767" s="1"/>
  <c r="H767"/>
  <c r="J767" s="1"/>
  <c r="H763"/>
  <c r="J763" s="1"/>
  <c r="I763"/>
  <c r="K763" s="1"/>
  <c r="I759"/>
  <c r="K759" s="1"/>
  <c r="H759"/>
  <c r="I755"/>
  <c r="K755" s="1"/>
  <c r="H755"/>
  <c r="J755" s="1"/>
  <c r="I751"/>
  <c r="K751" s="1"/>
  <c r="H751"/>
  <c r="J751" s="1"/>
  <c r="H747"/>
  <c r="J747" s="1"/>
  <c r="I747"/>
  <c r="K747" s="1"/>
  <c r="I743"/>
  <c r="K743" s="1"/>
  <c r="H743"/>
  <c r="I739"/>
  <c r="K739" s="1"/>
  <c r="H739"/>
  <c r="J739" s="1"/>
  <c r="I735"/>
  <c r="K735" s="1"/>
  <c r="H735"/>
  <c r="J735" s="1"/>
  <c r="H731"/>
  <c r="J731" s="1"/>
  <c r="I731"/>
  <c r="K731" s="1"/>
  <c r="I727"/>
  <c r="K727" s="1"/>
  <c r="H727"/>
  <c r="I723"/>
  <c r="K723" s="1"/>
  <c r="H723"/>
  <c r="J723" s="1"/>
  <c r="I719"/>
  <c r="K719" s="1"/>
  <c r="H719"/>
  <c r="J719" s="1"/>
  <c r="H715"/>
  <c r="J715" s="1"/>
  <c r="I715"/>
  <c r="K715" s="1"/>
  <c r="I711"/>
  <c r="K711" s="1"/>
  <c r="H711"/>
  <c r="I707"/>
  <c r="K707" s="1"/>
  <c r="H707"/>
  <c r="J707" s="1"/>
  <c r="I703"/>
  <c r="K703" s="1"/>
  <c r="H703"/>
  <c r="H699"/>
  <c r="J699" s="1"/>
  <c r="I699"/>
  <c r="K699" s="1"/>
  <c r="I695"/>
  <c r="K695" s="1"/>
  <c r="H695"/>
  <c r="J695" s="1"/>
  <c r="I691"/>
  <c r="K691" s="1"/>
  <c r="H691"/>
  <c r="J691" s="1"/>
  <c r="I687"/>
  <c r="K687" s="1"/>
  <c r="H687"/>
  <c r="J687" s="1"/>
  <c r="H683"/>
  <c r="J683" s="1"/>
  <c r="I683"/>
  <c r="K683" s="1"/>
  <c r="I679"/>
  <c r="K679" s="1"/>
  <c r="H679"/>
  <c r="J679" s="1"/>
  <c r="I675"/>
  <c r="K675" s="1"/>
  <c r="H675"/>
  <c r="J675" s="1"/>
  <c r="I671"/>
  <c r="K671" s="1"/>
  <c r="H671"/>
  <c r="H667"/>
  <c r="J667" s="1"/>
  <c r="I667"/>
  <c r="K667" s="1"/>
  <c r="I663"/>
  <c r="K663" s="1"/>
  <c r="H663"/>
  <c r="I659"/>
  <c r="K659" s="1"/>
  <c r="H659"/>
  <c r="J659" s="1"/>
  <c r="I655"/>
  <c r="K655" s="1"/>
  <c r="H655"/>
  <c r="J655" s="1"/>
  <c r="H651"/>
  <c r="J651" s="1"/>
  <c r="I651"/>
  <c r="K651" s="1"/>
  <c r="I647"/>
  <c r="K647" s="1"/>
  <c r="H647"/>
  <c r="J647" s="1"/>
  <c r="I643"/>
  <c r="K643" s="1"/>
  <c r="H643"/>
  <c r="J643" s="1"/>
  <c r="I639"/>
  <c r="K639" s="1"/>
  <c r="H639"/>
  <c r="H635"/>
  <c r="J635" s="1"/>
  <c r="I635"/>
  <c r="K635" s="1"/>
  <c r="I631"/>
  <c r="K631" s="1"/>
  <c r="H631"/>
  <c r="I627"/>
  <c r="K627" s="1"/>
  <c r="H627"/>
  <c r="J627" s="1"/>
  <c r="I623"/>
  <c r="K623" s="1"/>
  <c r="H623"/>
  <c r="J623" s="1"/>
  <c r="H618"/>
  <c r="J618" s="1"/>
  <c r="I618"/>
  <c r="K618" s="1"/>
  <c r="I614"/>
  <c r="K614" s="1"/>
  <c r="H614"/>
  <c r="I610"/>
  <c r="K610" s="1"/>
  <c r="H610"/>
  <c r="J610" s="1"/>
  <c r="I606"/>
  <c r="K606" s="1"/>
  <c r="H606"/>
  <c r="H602"/>
  <c r="J602" s="1"/>
  <c r="I602"/>
  <c r="K602" s="1"/>
  <c r="I598"/>
  <c r="K598" s="1"/>
  <c r="H598"/>
  <c r="J598" s="1"/>
  <c r="I594"/>
  <c r="K594" s="1"/>
  <c r="H594"/>
  <c r="J594" s="1"/>
  <c r="I590"/>
  <c r="K590" s="1"/>
  <c r="H590"/>
  <c r="J590" s="1"/>
  <c r="H586"/>
  <c r="J586" s="1"/>
  <c r="I586"/>
  <c r="K586" s="1"/>
  <c r="I582"/>
  <c r="K582" s="1"/>
  <c r="H582"/>
  <c r="I578"/>
  <c r="K578" s="1"/>
  <c r="H578"/>
  <c r="J578" s="1"/>
  <c r="I574"/>
  <c r="K574" s="1"/>
  <c r="H574"/>
  <c r="H570"/>
  <c r="J570" s="1"/>
  <c r="I570"/>
  <c r="K570" s="1"/>
  <c r="I566"/>
  <c r="K566" s="1"/>
  <c r="H566"/>
  <c r="J566" s="1"/>
  <c r="I562"/>
  <c r="K562" s="1"/>
  <c r="H562"/>
  <c r="J562" s="1"/>
  <c r="I558"/>
  <c r="K558" s="1"/>
  <c r="H558"/>
  <c r="H554"/>
  <c r="J554" s="1"/>
  <c r="I554"/>
  <c r="K554" s="1"/>
  <c r="I550"/>
  <c r="K550" s="1"/>
  <c r="H550"/>
  <c r="H546"/>
  <c r="J546" s="1"/>
  <c r="I546"/>
  <c r="K546" s="1"/>
  <c r="I542"/>
  <c r="K542" s="1"/>
  <c r="H542"/>
  <c r="J542" s="1"/>
  <c r="H538"/>
  <c r="J538" s="1"/>
  <c r="I538"/>
  <c r="K538" s="1"/>
  <c r="I534"/>
  <c r="K534" s="1"/>
  <c r="H534"/>
  <c r="J534" s="1"/>
  <c r="H530"/>
  <c r="J530" s="1"/>
  <c r="I530"/>
  <c r="K530" s="1"/>
  <c r="I526"/>
  <c r="K526" s="1"/>
  <c r="H526"/>
  <c r="H522"/>
  <c r="J522" s="1"/>
  <c r="I522"/>
  <c r="K522" s="1"/>
  <c r="I518"/>
  <c r="K518" s="1"/>
  <c r="H518"/>
  <c r="H514"/>
  <c r="J514" s="1"/>
  <c r="I514"/>
  <c r="K514" s="1"/>
  <c r="I509"/>
  <c r="H509"/>
  <c r="J509" s="1"/>
  <c r="H505"/>
  <c r="J505" s="1"/>
  <c r="I505"/>
  <c r="K505" s="1"/>
  <c r="I501"/>
  <c r="K501" s="1"/>
  <c r="H501"/>
  <c r="H497"/>
  <c r="J497" s="1"/>
  <c r="I497"/>
  <c r="K497" s="1"/>
  <c r="I493"/>
  <c r="K493" s="1"/>
  <c r="H493"/>
  <c r="H489"/>
  <c r="J489" s="1"/>
  <c r="I489"/>
  <c r="K489" s="1"/>
  <c r="I485"/>
  <c r="K485" s="1"/>
  <c r="H485"/>
  <c r="J485" s="1"/>
  <c r="H481"/>
  <c r="J481" s="1"/>
  <c r="I481"/>
  <c r="I477"/>
  <c r="H477"/>
  <c r="J477" s="1"/>
  <c r="H473"/>
  <c r="J473" s="1"/>
  <c r="I473"/>
  <c r="K473" s="1"/>
  <c r="I469"/>
  <c r="K469" s="1"/>
  <c r="H469"/>
  <c r="H465"/>
  <c r="J465" s="1"/>
  <c r="I465"/>
  <c r="I461"/>
  <c r="K461" s="1"/>
  <c r="H461"/>
  <c r="H457"/>
  <c r="J457" s="1"/>
  <c r="I457"/>
  <c r="I453"/>
  <c r="K453" s="1"/>
  <c r="H453"/>
  <c r="J453" s="1"/>
  <c r="H449"/>
  <c r="J449" s="1"/>
  <c r="I449"/>
  <c r="I445"/>
  <c r="K445" s="1"/>
  <c r="H445"/>
  <c r="J445" s="1"/>
  <c r="H441"/>
  <c r="J441" s="1"/>
  <c r="I441"/>
  <c r="K441" s="1"/>
  <c r="I437"/>
  <c r="H437"/>
  <c r="H433"/>
  <c r="J433" s="1"/>
  <c r="I433"/>
  <c r="K433" s="1"/>
  <c r="I429"/>
  <c r="K429" s="1"/>
  <c r="H429"/>
  <c r="J429" s="1"/>
  <c r="H425"/>
  <c r="J425" s="1"/>
  <c r="I425"/>
  <c r="K425" s="1"/>
  <c r="I421"/>
  <c r="K421" s="1"/>
  <c r="H421"/>
  <c r="J421" s="1"/>
  <c r="H417"/>
  <c r="J417" s="1"/>
  <c r="I417"/>
  <c r="K417" s="1"/>
  <c r="I413"/>
  <c r="H413"/>
  <c r="H409"/>
  <c r="J409" s="1"/>
  <c r="I409"/>
  <c r="I405"/>
  <c r="K405" s="1"/>
  <c r="H405"/>
  <c r="H401"/>
  <c r="J401" s="1"/>
  <c r="I401"/>
  <c r="K401" s="1"/>
  <c r="I397"/>
  <c r="K397" s="1"/>
  <c r="H397"/>
  <c r="J397" s="1"/>
  <c r="H393"/>
  <c r="J393" s="1"/>
  <c r="I393"/>
  <c r="K393" s="1"/>
  <c r="I389"/>
  <c r="K389" s="1"/>
  <c r="H389"/>
  <c r="J389" s="1"/>
  <c r="H385"/>
  <c r="J385" s="1"/>
  <c r="I385"/>
  <c r="K385" s="1"/>
  <c r="I381"/>
  <c r="K381" s="1"/>
  <c r="H381"/>
  <c r="J381" s="1"/>
  <c r="H377"/>
  <c r="J377" s="1"/>
  <c r="I377"/>
  <c r="K377" s="1"/>
  <c r="I373"/>
  <c r="K373" s="1"/>
  <c r="H373"/>
  <c r="J373" s="1"/>
  <c r="H369"/>
  <c r="J369" s="1"/>
  <c r="I369"/>
  <c r="K369" s="1"/>
  <c r="I364"/>
  <c r="K364" s="1"/>
  <c r="H364"/>
  <c r="J364" s="1"/>
  <c r="H360"/>
  <c r="J360" s="1"/>
  <c r="I360"/>
  <c r="K360" s="1"/>
  <c r="I356"/>
  <c r="K356" s="1"/>
  <c r="H356"/>
  <c r="J356" s="1"/>
  <c r="H352"/>
  <c r="J352" s="1"/>
  <c r="I352"/>
  <c r="K352" s="1"/>
  <c r="I348"/>
  <c r="K348" s="1"/>
  <c r="H348"/>
  <c r="J348" s="1"/>
  <c r="H344"/>
  <c r="J344" s="1"/>
  <c r="I344"/>
  <c r="K344" s="1"/>
  <c r="I340"/>
  <c r="K340" s="1"/>
  <c r="H340"/>
  <c r="J340" s="1"/>
  <c r="H336"/>
  <c r="J336" s="1"/>
  <c r="I336"/>
  <c r="K336" s="1"/>
  <c r="I332"/>
  <c r="K332" s="1"/>
  <c r="H332"/>
  <c r="J332" s="1"/>
  <c r="H328"/>
  <c r="J328" s="1"/>
  <c r="I328"/>
  <c r="K328" s="1"/>
  <c r="I324"/>
  <c r="K324" s="1"/>
  <c r="H324"/>
  <c r="J324" s="1"/>
  <c r="H320"/>
  <c r="J320" s="1"/>
  <c r="I320"/>
  <c r="K320" s="1"/>
  <c r="I316"/>
  <c r="K316" s="1"/>
  <c r="H316"/>
  <c r="J316" s="1"/>
  <c r="H312"/>
  <c r="J312" s="1"/>
  <c r="I312"/>
  <c r="K312" s="1"/>
  <c r="I308"/>
  <c r="K308" s="1"/>
  <c r="H308"/>
  <c r="J308" s="1"/>
  <c r="H304"/>
  <c r="J304" s="1"/>
  <c r="I304"/>
  <c r="K304" s="1"/>
  <c r="I300"/>
  <c r="K300" s="1"/>
  <c r="H300"/>
  <c r="J300" s="1"/>
  <c r="H296"/>
  <c r="J296" s="1"/>
  <c r="I296"/>
  <c r="K296" s="1"/>
  <c r="I292"/>
  <c r="K292" s="1"/>
  <c r="H292"/>
  <c r="J292" s="1"/>
  <c r="H288"/>
  <c r="J288" s="1"/>
  <c r="I288"/>
  <c r="K288" s="1"/>
  <c r="I284"/>
  <c r="K284" s="1"/>
  <c r="H284"/>
  <c r="J284" s="1"/>
  <c r="H280"/>
  <c r="J280" s="1"/>
  <c r="I280"/>
  <c r="K280" s="1"/>
  <c r="I276"/>
  <c r="K276" s="1"/>
  <c r="H276"/>
  <c r="J276" s="1"/>
  <c r="H272"/>
  <c r="J272" s="1"/>
  <c r="I272"/>
  <c r="K272" s="1"/>
  <c r="I268"/>
  <c r="K268" s="1"/>
  <c r="H268"/>
  <c r="J268" s="1"/>
  <c r="H263"/>
  <c r="J263" s="1"/>
  <c r="I263"/>
  <c r="K263" s="1"/>
  <c r="I259"/>
  <c r="K259" s="1"/>
  <c r="H259"/>
  <c r="J259" s="1"/>
  <c r="H255"/>
  <c r="J255" s="1"/>
  <c r="I255"/>
  <c r="K255" s="1"/>
  <c r="I251"/>
  <c r="K251" s="1"/>
  <c r="H251"/>
  <c r="J251" s="1"/>
  <c r="H247"/>
  <c r="J247" s="1"/>
  <c r="I247"/>
  <c r="K247" s="1"/>
  <c r="I243"/>
  <c r="K243" s="1"/>
  <c r="H243"/>
  <c r="J243" s="1"/>
  <c r="H239"/>
  <c r="J239" s="1"/>
  <c r="I239"/>
  <c r="K239" s="1"/>
  <c r="I235"/>
  <c r="K235" s="1"/>
  <c r="H235"/>
  <c r="J235" s="1"/>
  <c r="H231"/>
  <c r="J231" s="1"/>
  <c r="I231"/>
  <c r="K231" s="1"/>
  <c r="I227"/>
  <c r="K227" s="1"/>
  <c r="H227"/>
  <c r="J227" s="1"/>
  <c r="H223"/>
  <c r="J223" s="1"/>
  <c r="I223"/>
  <c r="K223" s="1"/>
  <c r="I219"/>
  <c r="K219" s="1"/>
  <c r="H219"/>
  <c r="J219" s="1"/>
  <c r="H215"/>
  <c r="J215" s="1"/>
  <c r="I215"/>
  <c r="K215" s="1"/>
  <c r="I211"/>
  <c r="K211" s="1"/>
  <c r="H211"/>
  <c r="J211" s="1"/>
  <c r="H207"/>
  <c r="J207" s="1"/>
  <c r="I207"/>
  <c r="K207" s="1"/>
  <c r="I203"/>
  <c r="K203" s="1"/>
  <c r="H203"/>
  <c r="J203" s="1"/>
  <c r="H199"/>
  <c r="J199" s="1"/>
  <c r="I199"/>
  <c r="K199" s="1"/>
  <c r="I195"/>
  <c r="K195" s="1"/>
  <c r="H195"/>
  <c r="J195" s="1"/>
  <c r="H191"/>
  <c r="J191" s="1"/>
  <c r="I191"/>
  <c r="K191" s="1"/>
  <c r="I187"/>
  <c r="K187" s="1"/>
  <c r="H187"/>
  <c r="J187" s="1"/>
  <c r="H183"/>
  <c r="J183" s="1"/>
  <c r="I183"/>
  <c r="K183" s="1"/>
  <c r="I178"/>
  <c r="K178" s="1"/>
  <c r="H178"/>
  <c r="J178" s="1"/>
  <c r="H174"/>
  <c r="J174" s="1"/>
  <c r="I174"/>
  <c r="K174" s="1"/>
  <c r="I170"/>
  <c r="K170" s="1"/>
  <c r="H170"/>
  <c r="J170" s="1"/>
  <c r="H166"/>
  <c r="J166" s="1"/>
  <c r="I166"/>
  <c r="K166" s="1"/>
  <c r="I162"/>
  <c r="K162" s="1"/>
  <c r="H162"/>
  <c r="J162" s="1"/>
  <c r="H158"/>
  <c r="J158" s="1"/>
  <c r="I158"/>
  <c r="K158" s="1"/>
  <c r="I154"/>
  <c r="K154" s="1"/>
  <c r="H154"/>
  <c r="J154" s="1"/>
  <c r="H150"/>
  <c r="J150" s="1"/>
  <c r="I150"/>
  <c r="K150" s="1"/>
  <c r="I146"/>
  <c r="K146" s="1"/>
  <c r="H146"/>
  <c r="J146" s="1"/>
  <c r="I142"/>
  <c r="K142" s="1"/>
  <c r="H142"/>
  <c r="J142" s="1"/>
  <c r="I138"/>
  <c r="K138" s="1"/>
  <c r="H138"/>
  <c r="J138" s="1"/>
  <c r="I134"/>
  <c r="K134" s="1"/>
  <c r="H134"/>
  <c r="J134" s="1"/>
  <c r="I130"/>
  <c r="K130" s="1"/>
  <c r="H130"/>
  <c r="J130" s="1"/>
  <c r="I126"/>
  <c r="K126" s="1"/>
  <c r="H126"/>
  <c r="J126" s="1"/>
  <c r="I122"/>
  <c r="K122" s="1"/>
  <c r="H122"/>
  <c r="J122" s="1"/>
  <c r="I118"/>
  <c r="K118" s="1"/>
  <c r="H118"/>
  <c r="J118" s="1"/>
  <c r="I114"/>
  <c r="K114" s="1"/>
  <c r="H114"/>
  <c r="J114" s="1"/>
  <c r="I110"/>
  <c r="K110" s="1"/>
  <c r="H110"/>
  <c r="J110" s="1"/>
  <c r="I106"/>
  <c r="K106" s="1"/>
  <c r="H106"/>
  <c r="J106" s="1"/>
  <c r="I101"/>
  <c r="K101" s="1"/>
  <c r="H101"/>
  <c r="J101" s="1"/>
  <c r="I97"/>
  <c r="K97" s="1"/>
  <c r="H97"/>
  <c r="J97" s="1"/>
  <c r="I93"/>
  <c r="K93" s="1"/>
  <c r="H93"/>
  <c r="J93" s="1"/>
  <c r="I89"/>
  <c r="K89" s="1"/>
  <c r="H89"/>
  <c r="J89" s="1"/>
  <c r="I85"/>
  <c r="K85" s="1"/>
  <c r="H85"/>
  <c r="J85" s="1"/>
  <c r="I81"/>
  <c r="K81" s="1"/>
  <c r="H81"/>
  <c r="J81" s="1"/>
  <c r="I77"/>
  <c r="K77" s="1"/>
  <c r="H77"/>
  <c r="J77" s="1"/>
  <c r="I73"/>
  <c r="K73" s="1"/>
  <c r="H73"/>
  <c r="J73" s="1"/>
  <c r="I69"/>
  <c r="K69" s="1"/>
  <c r="H69"/>
  <c r="J69" s="1"/>
  <c r="I65"/>
  <c r="K65" s="1"/>
  <c r="H65"/>
  <c r="J65" s="1"/>
  <c r="I61"/>
  <c r="K61" s="1"/>
  <c r="H61"/>
  <c r="J61" s="1"/>
  <c r="I57"/>
  <c r="K57" s="1"/>
  <c r="H57"/>
  <c r="J57" s="1"/>
  <c r="I53"/>
  <c r="K53" s="1"/>
  <c r="H53"/>
  <c r="J53" s="1"/>
  <c r="I49"/>
  <c r="K49" s="1"/>
  <c r="H49"/>
  <c r="J49" s="1"/>
  <c r="I45"/>
  <c r="K45" s="1"/>
  <c r="H45"/>
  <c r="J45" s="1"/>
  <c r="I41"/>
  <c r="K41" s="1"/>
  <c r="H41"/>
  <c r="J41" s="1"/>
  <c r="I37"/>
  <c r="K37" s="1"/>
  <c r="H37"/>
  <c r="J37" s="1"/>
  <c r="I33"/>
  <c r="K33" s="1"/>
  <c r="H33"/>
  <c r="J33" s="1"/>
  <c r="I29"/>
  <c r="K29" s="1"/>
  <c r="H29"/>
  <c r="J29" s="1"/>
  <c r="I25"/>
  <c r="K25" s="1"/>
  <c r="H25"/>
  <c r="J25" s="1"/>
  <c r="I21"/>
  <c r="K21" s="1"/>
  <c r="H21"/>
  <c r="J21" s="1"/>
  <c r="I17"/>
  <c r="K17" s="1"/>
  <c r="H17"/>
  <c r="J17" s="1"/>
  <c r="I13"/>
  <c r="K13" s="1"/>
  <c r="H13"/>
  <c r="J13" s="1"/>
  <c r="I9"/>
  <c r="K9" s="1"/>
  <c r="H9"/>
  <c r="J9" s="1"/>
  <c r="I5"/>
  <c r="K5" s="1"/>
  <c r="H5"/>
  <c r="J5" s="1"/>
  <c r="H1040"/>
  <c r="J1040" s="1"/>
  <c r="I1040"/>
  <c r="K1040" s="1"/>
  <c r="I1354"/>
  <c r="K1354" s="1"/>
  <c r="H1354"/>
  <c r="J1354" s="1"/>
  <c r="I1350"/>
  <c r="K1350" s="1"/>
  <c r="H1350"/>
  <c r="J1350" s="1"/>
  <c r="I1346"/>
  <c r="K1346" s="1"/>
  <c r="H1346"/>
  <c r="J1346" s="1"/>
  <c r="I1342"/>
  <c r="K1342" s="1"/>
  <c r="H1342"/>
  <c r="J1342" s="1"/>
  <c r="I1338"/>
  <c r="K1338" s="1"/>
  <c r="H1338"/>
  <c r="J1338" s="1"/>
  <c r="I1334"/>
  <c r="K1334" s="1"/>
  <c r="H1334"/>
  <c r="I1330"/>
  <c r="K1330" s="1"/>
  <c r="H1330"/>
  <c r="J1330" s="1"/>
  <c r="I1326"/>
  <c r="K1326" s="1"/>
  <c r="H1326"/>
  <c r="I1322"/>
  <c r="K1322" s="1"/>
  <c r="H1322"/>
  <c r="J1322" s="1"/>
  <c r="I1318"/>
  <c r="K1318" s="1"/>
  <c r="H1318"/>
  <c r="J1318" s="1"/>
  <c r="I1314"/>
  <c r="K1314" s="1"/>
  <c r="H1314"/>
  <c r="J1314" s="1"/>
  <c r="I1310"/>
  <c r="K1310" s="1"/>
  <c r="H1310"/>
  <c r="J1310" s="1"/>
  <c r="I1306"/>
  <c r="K1306" s="1"/>
  <c r="H1306"/>
  <c r="J1306" s="1"/>
  <c r="I1302"/>
  <c r="K1302" s="1"/>
  <c r="H1302"/>
  <c r="I1298"/>
  <c r="K1298" s="1"/>
  <c r="H1298"/>
  <c r="J1298" s="1"/>
  <c r="I1294"/>
  <c r="K1294" s="1"/>
  <c r="H1294"/>
  <c r="J1294" s="1"/>
  <c r="I1290"/>
  <c r="K1290" s="1"/>
  <c r="H1290"/>
  <c r="J1290" s="1"/>
  <c r="I1286"/>
  <c r="K1286" s="1"/>
  <c r="H1286"/>
  <c r="J1286" s="1"/>
  <c r="I1282"/>
  <c r="K1282" s="1"/>
  <c r="H1282"/>
  <c r="J1282" s="1"/>
  <c r="I1278"/>
  <c r="K1278" s="1"/>
  <c r="H1278"/>
  <c r="J1278" s="1"/>
  <c r="I1274"/>
  <c r="K1274" s="1"/>
  <c r="H1274"/>
  <c r="J1274" s="1"/>
  <c r="I1270"/>
  <c r="K1270" s="1"/>
  <c r="H1270"/>
  <c r="J1270" s="1"/>
  <c r="I1266"/>
  <c r="K1266" s="1"/>
  <c r="H1266"/>
  <c r="J1266" s="1"/>
  <c r="I1262"/>
  <c r="K1262" s="1"/>
  <c r="H1262"/>
  <c r="J1262" s="1"/>
  <c r="I1258"/>
  <c r="K1258" s="1"/>
  <c r="H1258"/>
  <c r="J1258" s="1"/>
  <c r="I1254"/>
  <c r="K1254" s="1"/>
  <c r="H1254"/>
  <c r="J1254" s="1"/>
  <c r="I1250"/>
  <c r="K1250" s="1"/>
  <c r="H1250"/>
  <c r="J1250" s="1"/>
  <c r="I1246"/>
  <c r="K1246" s="1"/>
  <c r="H1246"/>
  <c r="J1246" s="1"/>
  <c r="I1242"/>
  <c r="K1242" s="1"/>
  <c r="H1242"/>
  <c r="J1242" s="1"/>
  <c r="I1238"/>
  <c r="K1238" s="1"/>
  <c r="H1238"/>
  <c r="J1238" s="1"/>
  <c r="I1234"/>
  <c r="K1234" s="1"/>
  <c r="H1234"/>
  <c r="J1234" s="1"/>
  <c r="I1229"/>
  <c r="K1229" s="1"/>
  <c r="H1229"/>
  <c r="I1225"/>
  <c r="K1225" s="1"/>
  <c r="H1225"/>
  <c r="J1225" s="1"/>
  <c r="I1221"/>
  <c r="K1221" s="1"/>
  <c r="H1221"/>
  <c r="J1221" s="1"/>
  <c r="I1217"/>
  <c r="K1217" s="1"/>
  <c r="H1217"/>
  <c r="J1217" s="1"/>
  <c r="I1213"/>
  <c r="K1213" s="1"/>
  <c r="H1213"/>
  <c r="J1213" s="1"/>
  <c r="I1209"/>
  <c r="K1209" s="1"/>
  <c r="H1209"/>
  <c r="J1209" s="1"/>
  <c r="I1205"/>
  <c r="K1205" s="1"/>
  <c r="H1205"/>
  <c r="I1201"/>
  <c r="K1201" s="1"/>
  <c r="H1201"/>
  <c r="J1201" s="1"/>
  <c r="I1197"/>
  <c r="K1197" s="1"/>
  <c r="H1197"/>
  <c r="I1193"/>
  <c r="K1193" s="1"/>
  <c r="H1193"/>
  <c r="J1193" s="1"/>
  <c r="I1189"/>
  <c r="K1189" s="1"/>
  <c r="H1189"/>
  <c r="J1189" s="1"/>
  <c r="I1185"/>
  <c r="K1185" s="1"/>
  <c r="H1185"/>
  <c r="J1185" s="1"/>
  <c r="I1181"/>
  <c r="K1181" s="1"/>
  <c r="H1181"/>
  <c r="J1181" s="1"/>
  <c r="I1177"/>
  <c r="K1177" s="1"/>
  <c r="H1177"/>
  <c r="J1177" s="1"/>
  <c r="I1173"/>
  <c r="K1173" s="1"/>
  <c r="H1173"/>
  <c r="I1169"/>
  <c r="K1169" s="1"/>
  <c r="H1169"/>
  <c r="J1169" s="1"/>
  <c r="I1165"/>
  <c r="K1165" s="1"/>
  <c r="H1165"/>
  <c r="I1161"/>
  <c r="K1161" s="1"/>
  <c r="H1161"/>
  <c r="J1161" s="1"/>
  <c r="I1157"/>
  <c r="K1157" s="1"/>
  <c r="H1157"/>
  <c r="J1157" s="1"/>
  <c r="I1153"/>
  <c r="K1153" s="1"/>
  <c r="H1153"/>
  <c r="J1153" s="1"/>
  <c r="I1149"/>
  <c r="K1149" s="1"/>
  <c r="H1149"/>
  <c r="J1149" s="1"/>
  <c r="I1145"/>
  <c r="K1145" s="1"/>
  <c r="H1145"/>
  <c r="J1145" s="1"/>
  <c r="I1141"/>
  <c r="K1141" s="1"/>
  <c r="H1141"/>
  <c r="I1137"/>
  <c r="K1137" s="1"/>
  <c r="H1137"/>
  <c r="J1137" s="1"/>
  <c r="I1133"/>
  <c r="K1133" s="1"/>
  <c r="H1133"/>
  <c r="I1129"/>
  <c r="K1129" s="1"/>
  <c r="H1129"/>
  <c r="J1129" s="1"/>
  <c r="H1124"/>
  <c r="J1124" s="1"/>
  <c r="I1124"/>
  <c r="K1124" s="1"/>
  <c r="I1120"/>
  <c r="K1120" s="1"/>
  <c r="H1120"/>
  <c r="J1120" s="1"/>
  <c r="I1116"/>
  <c r="K1116" s="1"/>
  <c r="H1116"/>
  <c r="I1112"/>
  <c r="K1112" s="1"/>
  <c r="H1112"/>
  <c r="J1112" s="1"/>
  <c r="H1108"/>
  <c r="J1108" s="1"/>
  <c r="I1108"/>
  <c r="K1108" s="1"/>
  <c r="H1104"/>
  <c r="J1104" s="1"/>
  <c r="I1104"/>
  <c r="K1104" s="1"/>
  <c r="I1100"/>
  <c r="K1100" s="1"/>
  <c r="H1100"/>
  <c r="J1100" s="1"/>
  <c r="I1096"/>
  <c r="K1096" s="1"/>
  <c r="H1096"/>
  <c r="J1096" s="1"/>
  <c r="H1092"/>
  <c r="J1092" s="1"/>
  <c r="I1092"/>
  <c r="K1092" s="1"/>
  <c r="I1088"/>
  <c r="K1088" s="1"/>
  <c r="H1088"/>
  <c r="J1088" s="1"/>
  <c r="I1084"/>
  <c r="K1084" s="1"/>
  <c r="H1084"/>
  <c r="J1084" s="1"/>
  <c r="I1080"/>
  <c r="K1080" s="1"/>
  <c r="H1080"/>
  <c r="J1080" s="1"/>
  <c r="H1076"/>
  <c r="J1076" s="1"/>
  <c r="I1076"/>
  <c r="K1076" s="1"/>
  <c r="H1072"/>
  <c r="J1072" s="1"/>
  <c r="I1072"/>
  <c r="K1072" s="1"/>
  <c r="I1068"/>
  <c r="K1068" s="1"/>
  <c r="H1068"/>
  <c r="I1064"/>
  <c r="K1064" s="1"/>
  <c r="H1064"/>
  <c r="J1064" s="1"/>
  <c r="H1060"/>
  <c r="J1060" s="1"/>
  <c r="I1060"/>
  <c r="K1060" s="1"/>
  <c r="I1056"/>
  <c r="K1056" s="1"/>
  <c r="H1056"/>
  <c r="J1056" s="1"/>
  <c r="I1052"/>
  <c r="K1052" s="1"/>
  <c r="H1052"/>
  <c r="I1048"/>
  <c r="K1048" s="1"/>
  <c r="H1048"/>
  <c r="J1048" s="1"/>
  <c r="H1044"/>
  <c r="J1044" s="1"/>
  <c r="I1044"/>
  <c r="K1044" s="1"/>
  <c r="I1355"/>
  <c r="K1355" s="1"/>
  <c r="H1355"/>
  <c r="J1355" s="1"/>
  <c r="I1351"/>
  <c r="K1351" s="1"/>
  <c r="H1351"/>
  <c r="I1347"/>
  <c r="K1347" s="1"/>
  <c r="H1347"/>
  <c r="J1347" s="1"/>
  <c r="H1343"/>
  <c r="J1343" s="1"/>
  <c r="L1343" s="1"/>
  <c r="I1343"/>
  <c r="K1343" s="1"/>
  <c r="H1339"/>
  <c r="J1339" s="1"/>
  <c r="I1339"/>
  <c r="K1339" s="1"/>
  <c r="I1335"/>
  <c r="K1335" s="1"/>
  <c r="H1335"/>
  <c r="I1331"/>
  <c r="K1331" s="1"/>
  <c r="H1331"/>
  <c r="J1331" s="1"/>
  <c r="H1327"/>
  <c r="J1327" s="1"/>
  <c r="I1327"/>
  <c r="K1327" s="1"/>
  <c r="H1323"/>
  <c r="J1323" s="1"/>
  <c r="I1323"/>
  <c r="K1323" s="1"/>
  <c r="I1319"/>
  <c r="K1319" s="1"/>
  <c r="H1319"/>
  <c r="J1319" s="1"/>
  <c r="H1315"/>
  <c r="J1315" s="1"/>
  <c r="I1315"/>
  <c r="K1315" s="1"/>
  <c r="H1311"/>
  <c r="J1311" s="1"/>
  <c r="I1311"/>
  <c r="K1311" s="1"/>
  <c r="H1307"/>
  <c r="J1307" s="1"/>
  <c r="I1307"/>
  <c r="K1307" s="1"/>
  <c r="I1303"/>
  <c r="K1303" s="1"/>
  <c r="H1303"/>
  <c r="J1303" s="1"/>
  <c r="H1299"/>
  <c r="J1299" s="1"/>
  <c r="I1299"/>
  <c r="K1299" s="1"/>
  <c r="H1295"/>
  <c r="J1295" s="1"/>
  <c r="I1295"/>
  <c r="K1295" s="1"/>
  <c r="I1291"/>
  <c r="K1291" s="1"/>
  <c r="H1291"/>
  <c r="J1291" s="1"/>
  <c r="I1287"/>
  <c r="K1287" s="1"/>
  <c r="H1287"/>
  <c r="J1287" s="1"/>
  <c r="I1283"/>
  <c r="K1283" s="1"/>
  <c r="H1283"/>
  <c r="J1283" s="1"/>
  <c r="H1279"/>
  <c r="J1279" s="1"/>
  <c r="I1279"/>
  <c r="K1279" s="1"/>
  <c r="H1275"/>
  <c r="J1275" s="1"/>
  <c r="I1275"/>
  <c r="K1275" s="1"/>
  <c r="I1271"/>
  <c r="K1271" s="1"/>
  <c r="H1271"/>
  <c r="J1271" s="1"/>
  <c r="I1267"/>
  <c r="K1267" s="1"/>
  <c r="H1267"/>
  <c r="J1267" s="1"/>
  <c r="H1263"/>
  <c r="J1263" s="1"/>
  <c r="I1263"/>
  <c r="K1263" s="1"/>
  <c r="H1259"/>
  <c r="J1259" s="1"/>
  <c r="I1259"/>
  <c r="K1259" s="1"/>
  <c r="I1255"/>
  <c r="H1255"/>
  <c r="I1251"/>
  <c r="K1251" s="1"/>
  <c r="H1251"/>
  <c r="J1251" s="1"/>
  <c r="H1247"/>
  <c r="J1247" s="1"/>
  <c r="I1247"/>
  <c r="K1247" s="1"/>
  <c r="H1243"/>
  <c r="J1243" s="1"/>
  <c r="I1243"/>
  <c r="K1243" s="1"/>
  <c r="I1239"/>
  <c r="K1239" s="1"/>
  <c r="H1239"/>
  <c r="J1239" s="1"/>
  <c r="I1235"/>
  <c r="K1235" s="1"/>
  <c r="H1235"/>
  <c r="J1235" s="1"/>
  <c r="H1231"/>
  <c r="J1231" s="1"/>
  <c r="I1231"/>
  <c r="K1231" s="1"/>
  <c r="H1226"/>
  <c r="J1226" s="1"/>
  <c r="I1226"/>
  <c r="K1226" s="1"/>
  <c r="I1222"/>
  <c r="K1222" s="1"/>
  <c r="H1222"/>
  <c r="I1218"/>
  <c r="K1218" s="1"/>
  <c r="H1218"/>
  <c r="J1218" s="1"/>
  <c r="H1214"/>
  <c r="J1214" s="1"/>
  <c r="I1214"/>
  <c r="K1214" s="1"/>
  <c r="H1210"/>
  <c r="J1210" s="1"/>
  <c r="I1210"/>
  <c r="K1210" s="1"/>
  <c r="I1206"/>
  <c r="K1206" s="1"/>
  <c r="H1206"/>
  <c r="I1202"/>
  <c r="K1202" s="1"/>
  <c r="H1202"/>
  <c r="J1202" s="1"/>
  <c r="H1198"/>
  <c r="J1198" s="1"/>
  <c r="I1198"/>
  <c r="K1198" s="1"/>
  <c r="H1194"/>
  <c r="J1194" s="1"/>
  <c r="I1194"/>
  <c r="K1194" s="1"/>
  <c r="I1190"/>
  <c r="K1190" s="1"/>
  <c r="H1190"/>
  <c r="I1186"/>
  <c r="K1186" s="1"/>
  <c r="H1186"/>
  <c r="J1186" s="1"/>
  <c r="H1182"/>
  <c r="J1182" s="1"/>
  <c r="I1182"/>
  <c r="K1182" s="1"/>
  <c r="H1178"/>
  <c r="J1178" s="1"/>
  <c r="I1178"/>
  <c r="K1178" s="1"/>
  <c r="I1174"/>
  <c r="K1174" s="1"/>
  <c r="H1174"/>
  <c r="J1174" s="1"/>
  <c r="H1170"/>
  <c r="J1170" s="1"/>
  <c r="I1170"/>
  <c r="K1170" s="1"/>
  <c r="H1166"/>
  <c r="J1166" s="1"/>
  <c r="I1166"/>
  <c r="K1166" s="1"/>
  <c r="H1162"/>
  <c r="J1162" s="1"/>
  <c r="I1162"/>
  <c r="K1162" s="1"/>
  <c r="I1158"/>
  <c r="K1158" s="1"/>
  <c r="H1158"/>
  <c r="J1158" s="1"/>
  <c r="H1154"/>
  <c r="J1154" s="1"/>
  <c r="I1154"/>
  <c r="K1154" s="1"/>
  <c r="H1150"/>
  <c r="J1150" s="1"/>
  <c r="I1150"/>
  <c r="K1150" s="1"/>
  <c r="I1146"/>
  <c r="K1146" s="1"/>
  <c r="H1146"/>
  <c r="J1146" s="1"/>
  <c r="I1142"/>
  <c r="K1142" s="1"/>
  <c r="H1142"/>
  <c r="H1138"/>
  <c r="J1138" s="1"/>
  <c r="I1138"/>
  <c r="K1138" s="1"/>
  <c r="H1134"/>
  <c r="J1134" s="1"/>
  <c r="I1134"/>
  <c r="K1134" s="1"/>
  <c r="H1130"/>
  <c r="J1130" s="1"/>
  <c r="I1130"/>
  <c r="K1130" s="1"/>
  <c r="I1125"/>
  <c r="K1125" s="1"/>
  <c r="H1125"/>
  <c r="I1121"/>
  <c r="K1121" s="1"/>
  <c r="H1121"/>
  <c r="J1121" s="1"/>
  <c r="I1117"/>
  <c r="K1117" s="1"/>
  <c r="H1117"/>
  <c r="I1113"/>
  <c r="K1113" s="1"/>
  <c r="H1113"/>
  <c r="J1113" s="1"/>
  <c r="I1109"/>
  <c r="K1109" s="1"/>
  <c r="H1109"/>
  <c r="J1109" s="1"/>
  <c r="I1105"/>
  <c r="K1105" s="1"/>
  <c r="H1105"/>
  <c r="J1105" s="1"/>
  <c r="I1101"/>
  <c r="K1101" s="1"/>
  <c r="H1101"/>
  <c r="J1101" s="1"/>
  <c r="I1097"/>
  <c r="K1097" s="1"/>
  <c r="H1097"/>
  <c r="J1097" s="1"/>
  <c r="I1093"/>
  <c r="K1093" s="1"/>
  <c r="H1093"/>
  <c r="I1089"/>
  <c r="K1089" s="1"/>
  <c r="H1089"/>
  <c r="J1089" s="1"/>
  <c r="I1085"/>
  <c r="K1085" s="1"/>
  <c r="H1085"/>
  <c r="I1081"/>
  <c r="K1081" s="1"/>
  <c r="H1081"/>
  <c r="J1081" s="1"/>
  <c r="I1077"/>
  <c r="K1077" s="1"/>
  <c r="H1077"/>
  <c r="J1077" s="1"/>
  <c r="I1073"/>
  <c r="K1073" s="1"/>
  <c r="H1073"/>
  <c r="J1073" s="1"/>
  <c r="I1069"/>
  <c r="K1069" s="1"/>
  <c r="H1069"/>
  <c r="J1069" s="1"/>
  <c r="I1065"/>
  <c r="K1065" s="1"/>
  <c r="H1065"/>
  <c r="J1065" s="1"/>
  <c r="I1061"/>
  <c r="K1061" s="1"/>
  <c r="H1061"/>
  <c r="I1057"/>
  <c r="K1057" s="1"/>
  <c r="H1057"/>
  <c r="J1057" s="1"/>
  <c r="I1053"/>
  <c r="K1053" s="1"/>
  <c r="H1053"/>
  <c r="I1049"/>
  <c r="K1049" s="1"/>
  <c r="H1049"/>
  <c r="J1049" s="1"/>
  <c r="I1045"/>
  <c r="K1045" s="1"/>
  <c r="H1045"/>
  <c r="J1045" s="1"/>
  <c r="I1041"/>
  <c r="K1041" s="1"/>
  <c r="H1041"/>
  <c r="J1041" s="1"/>
  <c r="I1037"/>
  <c r="K1037" s="1"/>
  <c r="H1037"/>
  <c r="J1037" s="1"/>
  <c r="I1033"/>
  <c r="K1033" s="1"/>
  <c r="H1033"/>
  <c r="J1033" s="1"/>
  <c r="I1029"/>
  <c r="K1029" s="1"/>
  <c r="H1029"/>
  <c r="I1025"/>
  <c r="K1025" s="1"/>
  <c r="H1025"/>
  <c r="J1025" s="1"/>
  <c r="I1020"/>
  <c r="K1020" s="1"/>
  <c r="H1020"/>
  <c r="I1016"/>
  <c r="K1016" s="1"/>
  <c r="H1016"/>
  <c r="J1016" s="1"/>
  <c r="I1012"/>
  <c r="K1012" s="1"/>
  <c r="H1012"/>
  <c r="J1012" s="1"/>
  <c r="I1008"/>
  <c r="K1008" s="1"/>
  <c r="H1008"/>
  <c r="J1008" s="1"/>
  <c r="I1004"/>
  <c r="K1004" s="1"/>
  <c r="H1004"/>
  <c r="J1004" s="1"/>
  <c r="I1000"/>
  <c r="K1000" s="1"/>
  <c r="H1000"/>
  <c r="J1000" s="1"/>
  <c r="I996"/>
  <c r="K996" s="1"/>
  <c r="H996"/>
  <c r="I992"/>
  <c r="K992" s="1"/>
  <c r="H992"/>
  <c r="J992" s="1"/>
  <c r="I988"/>
  <c r="K988" s="1"/>
  <c r="H988"/>
  <c r="I984"/>
  <c r="K984" s="1"/>
  <c r="H984"/>
  <c r="J984" s="1"/>
  <c r="I980"/>
  <c r="K980" s="1"/>
  <c r="H980"/>
  <c r="J980" s="1"/>
  <c r="I976"/>
  <c r="K976" s="1"/>
  <c r="H976"/>
  <c r="J976" s="1"/>
  <c r="I972"/>
  <c r="K972" s="1"/>
  <c r="H972"/>
  <c r="I968"/>
  <c r="K968" s="1"/>
  <c r="H968"/>
  <c r="J968" s="1"/>
  <c r="I964"/>
  <c r="K964" s="1"/>
  <c r="H964"/>
  <c r="I960"/>
  <c r="K960" s="1"/>
  <c r="H960"/>
  <c r="J960" s="1"/>
  <c r="I955"/>
  <c r="K955" s="1"/>
  <c r="H955"/>
  <c r="J955" s="1"/>
  <c r="I951"/>
  <c r="K951" s="1"/>
  <c r="H951"/>
  <c r="J951" s="1"/>
  <c r="I947"/>
  <c r="K947" s="1"/>
  <c r="H947"/>
  <c r="J947" s="1"/>
  <c r="I943"/>
  <c r="K943" s="1"/>
  <c r="H943"/>
  <c r="J943" s="1"/>
  <c r="I939"/>
  <c r="K939" s="1"/>
  <c r="H939"/>
  <c r="I935"/>
  <c r="K935" s="1"/>
  <c r="H935"/>
  <c r="J935" s="1"/>
  <c r="I931"/>
  <c r="K931" s="1"/>
  <c r="H931"/>
  <c r="I927"/>
  <c r="K927" s="1"/>
  <c r="H927"/>
  <c r="J927" s="1"/>
  <c r="I923"/>
  <c r="K923" s="1"/>
  <c r="H923"/>
  <c r="J923" s="1"/>
  <c r="I919"/>
  <c r="K919" s="1"/>
  <c r="H919"/>
  <c r="J919" s="1"/>
  <c r="I915"/>
  <c r="K915" s="1"/>
  <c r="H915"/>
  <c r="I911"/>
  <c r="K911" s="1"/>
  <c r="H911"/>
  <c r="J911" s="1"/>
  <c r="I907"/>
  <c r="K907" s="1"/>
  <c r="H907"/>
  <c r="I903"/>
  <c r="K903" s="1"/>
  <c r="H903"/>
  <c r="J903" s="1"/>
  <c r="I899"/>
  <c r="K899" s="1"/>
  <c r="H899"/>
  <c r="J899" s="1"/>
  <c r="I895"/>
  <c r="K895" s="1"/>
  <c r="H895"/>
  <c r="J895" s="1"/>
  <c r="I891"/>
  <c r="K891" s="1"/>
  <c r="H891"/>
  <c r="J891" s="1"/>
  <c r="I887"/>
  <c r="K887" s="1"/>
  <c r="H887"/>
  <c r="J887" s="1"/>
  <c r="I883"/>
  <c r="K883" s="1"/>
  <c r="H883"/>
  <c r="I879"/>
  <c r="K879" s="1"/>
  <c r="H879"/>
  <c r="J879" s="1"/>
  <c r="I874"/>
  <c r="K874" s="1"/>
  <c r="H874"/>
  <c r="I870"/>
  <c r="K870" s="1"/>
  <c r="H870"/>
  <c r="J870" s="1"/>
  <c r="I866"/>
  <c r="K866" s="1"/>
  <c r="H866"/>
  <c r="J866" s="1"/>
  <c r="I862"/>
  <c r="K862" s="1"/>
  <c r="H862"/>
  <c r="J862" s="1"/>
  <c r="I858"/>
  <c r="K858" s="1"/>
  <c r="H858"/>
  <c r="J858" s="1"/>
  <c r="I854"/>
  <c r="K854" s="1"/>
  <c r="H854"/>
  <c r="J854" s="1"/>
  <c r="I850"/>
  <c r="K850" s="1"/>
  <c r="H850"/>
  <c r="I846"/>
  <c r="K846" s="1"/>
  <c r="H846"/>
  <c r="J846" s="1"/>
  <c r="I842"/>
  <c r="K842" s="1"/>
  <c r="H842"/>
  <c r="J842" s="1"/>
  <c r="I838"/>
  <c r="K838" s="1"/>
  <c r="H838"/>
  <c r="J838" s="1"/>
  <c r="I834"/>
  <c r="K834" s="1"/>
  <c r="H834"/>
  <c r="J834" s="1"/>
  <c r="I830"/>
  <c r="K830" s="1"/>
  <c r="H830"/>
  <c r="J830" s="1"/>
  <c r="I826"/>
  <c r="K826" s="1"/>
  <c r="H826"/>
  <c r="I822"/>
  <c r="K822" s="1"/>
  <c r="H822"/>
  <c r="J822" s="1"/>
  <c r="I818"/>
  <c r="K818" s="1"/>
  <c r="H818"/>
  <c r="I814"/>
  <c r="K814" s="1"/>
  <c r="H814"/>
  <c r="J814" s="1"/>
  <c r="I810"/>
  <c r="H810"/>
  <c r="J810" s="1"/>
  <c r="I806"/>
  <c r="K806" s="1"/>
  <c r="H806"/>
  <c r="J806" s="1"/>
  <c r="I802"/>
  <c r="K802" s="1"/>
  <c r="H802"/>
  <c r="J802" s="1"/>
  <c r="I798"/>
  <c r="K798" s="1"/>
  <c r="H798"/>
  <c r="J798" s="1"/>
  <c r="I794"/>
  <c r="K794" s="1"/>
  <c r="H794"/>
  <c r="I790"/>
  <c r="K790" s="1"/>
  <c r="H790"/>
  <c r="J790" s="1"/>
  <c r="I786"/>
  <c r="K786" s="1"/>
  <c r="H786"/>
  <c r="I782"/>
  <c r="K782" s="1"/>
  <c r="H782"/>
  <c r="J782" s="1"/>
  <c r="I778"/>
  <c r="K778" s="1"/>
  <c r="H778"/>
  <c r="J778" s="1"/>
  <c r="I774"/>
  <c r="K774" s="1"/>
  <c r="H774"/>
  <c r="J774" s="1"/>
  <c r="I769"/>
  <c r="K769" s="1"/>
  <c r="H769"/>
  <c r="J769" s="1"/>
  <c r="I765"/>
  <c r="K765" s="1"/>
  <c r="H765"/>
  <c r="J765" s="1"/>
  <c r="I761"/>
  <c r="K761" s="1"/>
  <c r="H761"/>
  <c r="I757"/>
  <c r="K757" s="1"/>
  <c r="H757"/>
  <c r="J757" s="1"/>
  <c r="I753"/>
  <c r="K753" s="1"/>
  <c r="H753"/>
  <c r="I749"/>
  <c r="K749" s="1"/>
  <c r="H749"/>
  <c r="J749" s="1"/>
  <c r="I745"/>
  <c r="K745" s="1"/>
  <c r="H745"/>
  <c r="J745" s="1"/>
  <c r="I741"/>
  <c r="K741" s="1"/>
  <c r="H741"/>
  <c r="J741" s="1"/>
  <c r="I737"/>
  <c r="K737" s="1"/>
  <c r="H737"/>
  <c r="J737" s="1"/>
  <c r="I733"/>
  <c r="K733" s="1"/>
  <c r="H733"/>
  <c r="J733" s="1"/>
  <c r="I729"/>
  <c r="K729" s="1"/>
  <c r="H729"/>
  <c r="I725"/>
  <c r="K725" s="1"/>
  <c r="H725"/>
  <c r="J725" s="1"/>
  <c r="I721"/>
  <c r="K721" s="1"/>
  <c r="H721"/>
  <c r="I717"/>
  <c r="K717" s="1"/>
  <c r="H717"/>
  <c r="J717" s="1"/>
  <c r="I713"/>
  <c r="K713" s="1"/>
  <c r="H713"/>
  <c r="J713" s="1"/>
  <c r="I709"/>
  <c r="K709" s="1"/>
  <c r="H709"/>
  <c r="J709" s="1"/>
  <c r="I705"/>
  <c r="K705" s="1"/>
  <c r="H705"/>
  <c r="J705" s="1"/>
  <c r="I701"/>
  <c r="K701" s="1"/>
  <c r="H701"/>
  <c r="J701" s="1"/>
  <c r="I697"/>
  <c r="K697" s="1"/>
  <c r="H697"/>
  <c r="I693"/>
  <c r="K693" s="1"/>
  <c r="H693"/>
  <c r="J693" s="1"/>
  <c r="I689"/>
  <c r="K689" s="1"/>
  <c r="H689"/>
  <c r="I685"/>
  <c r="K685" s="1"/>
  <c r="H685"/>
  <c r="J685" s="1"/>
  <c r="I681"/>
  <c r="K681" s="1"/>
  <c r="H681"/>
  <c r="J681" s="1"/>
  <c r="I677"/>
  <c r="K677" s="1"/>
  <c r="H677"/>
  <c r="J677" s="1"/>
  <c r="I673"/>
  <c r="K673" s="1"/>
  <c r="H673"/>
  <c r="J673" s="1"/>
  <c r="I1036"/>
  <c r="K1036" s="1"/>
  <c r="H1036"/>
  <c r="J1036" s="1"/>
  <c r="I1032"/>
  <c r="K1032" s="1"/>
  <c r="H1032"/>
  <c r="H1028"/>
  <c r="J1028" s="1"/>
  <c r="I1028"/>
  <c r="K1028" s="1"/>
  <c r="I1024"/>
  <c r="K1024" s="1"/>
  <c r="H1024"/>
  <c r="I1019"/>
  <c r="K1019" s="1"/>
  <c r="H1019"/>
  <c r="J1019" s="1"/>
  <c r="I1015"/>
  <c r="K1015" s="1"/>
  <c r="H1015"/>
  <c r="J1015" s="1"/>
  <c r="H1011"/>
  <c r="J1011" s="1"/>
  <c r="I1011"/>
  <c r="K1011" s="1"/>
  <c r="H1007"/>
  <c r="J1007" s="1"/>
  <c r="I1007"/>
  <c r="K1007" s="1"/>
  <c r="I1003"/>
  <c r="K1003" s="1"/>
  <c r="H1003"/>
  <c r="J1003" s="1"/>
  <c r="I999"/>
  <c r="K999" s="1"/>
  <c r="H999"/>
  <c r="H995"/>
  <c r="J995" s="1"/>
  <c r="I995"/>
  <c r="K995" s="1"/>
  <c r="I991"/>
  <c r="K991" s="1"/>
  <c r="H991"/>
  <c r="I987"/>
  <c r="K987" s="1"/>
  <c r="H987"/>
  <c r="J987" s="1"/>
  <c r="I983"/>
  <c r="K983" s="1"/>
  <c r="H983"/>
  <c r="J983" s="1"/>
  <c r="H979"/>
  <c r="J979" s="1"/>
  <c r="I979"/>
  <c r="K979" s="1"/>
  <c r="H975"/>
  <c r="J975" s="1"/>
  <c r="I975"/>
  <c r="K975" s="1"/>
  <c r="I971"/>
  <c r="K971" s="1"/>
  <c r="H971"/>
  <c r="J971" s="1"/>
  <c r="I967"/>
  <c r="K967" s="1"/>
  <c r="H967"/>
  <c r="H963"/>
  <c r="J963" s="1"/>
  <c r="I963"/>
  <c r="K963" s="1"/>
  <c r="I958"/>
  <c r="K958" s="1"/>
  <c r="H958"/>
  <c r="J958" s="1"/>
  <c r="I954"/>
  <c r="K954" s="1"/>
  <c r="H954"/>
  <c r="J954" s="1"/>
  <c r="I950"/>
  <c r="K950" s="1"/>
  <c r="H950"/>
  <c r="J950" s="1"/>
  <c r="H946"/>
  <c r="J946" s="1"/>
  <c r="I946"/>
  <c r="K946" s="1"/>
  <c r="H942"/>
  <c r="J942" s="1"/>
  <c r="I942"/>
  <c r="K942" s="1"/>
  <c r="I938"/>
  <c r="K938" s="1"/>
  <c r="H938"/>
  <c r="J938" s="1"/>
  <c r="I934"/>
  <c r="K934" s="1"/>
  <c r="H934"/>
  <c r="J934" s="1"/>
  <c r="H930"/>
  <c r="J930" s="1"/>
  <c r="I930"/>
  <c r="K930" s="1"/>
  <c r="I926"/>
  <c r="K926" s="1"/>
  <c r="H926"/>
  <c r="J926" s="1"/>
  <c r="I922"/>
  <c r="K922" s="1"/>
  <c r="H922"/>
  <c r="J922" s="1"/>
  <c r="I918"/>
  <c r="K918" s="1"/>
  <c r="H918"/>
  <c r="H914"/>
  <c r="J914" s="1"/>
  <c r="I914"/>
  <c r="K914" s="1"/>
  <c r="H910"/>
  <c r="J910" s="1"/>
  <c r="I910"/>
  <c r="K910" s="1"/>
  <c r="I906"/>
  <c r="K906" s="1"/>
  <c r="H906"/>
  <c r="J906" s="1"/>
  <c r="I902"/>
  <c r="K902" s="1"/>
  <c r="H902"/>
  <c r="J902" s="1"/>
  <c r="H898"/>
  <c r="J898" s="1"/>
  <c r="I898"/>
  <c r="K898" s="1"/>
  <c r="H894"/>
  <c r="I894"/>
  <c r="K894" s="1"/>
  <c r="I890"/>
  <c r="K890" s="1"/>
  <c r="H890"/>
  <c r="J890" s="1"/>
  <c r="I886"/>
  <c r="K886" s="1"/>
  <c r="H886"/>
  <c r="J886" s="1"/>
  <c r="H882"/>
  <c r="J882" s="1"/>
  <c r="I882"/>
  <c r="K882" s="1"/>
  <c r="H878"/>
  <c r="J878" s="1"/>
  <c r="I878"/>
  <c r="K878" s="1"/>
  <c r="I873"/>
  <c r="K873" s="1"/>
  <c r="H873"/>
  <c r="I869"/>
  <c r="K869" s="1"/>
  <c r="H869"/>
  <c r="H865"/>
  <c r="J865" s="1"/>
  <c r="I865"/>
  <c r="K865" s="1"/>
  <c r="H861"/>
  <c r="I861"/>
  <c r="K861" s="1"/>
  <c r="I857"/>
  <c r="K857" s="1"/>
  <c r="H857"/>
  <c r="J857" s="1"/>
  <c r="I853"/>
  <c r="K853" s="1"/>
  <c r="H853"/>
  <c r="J853" s="1"/>
  <c r="H849"/>
  <c r="J849" s="1"/>
  <c r="I849"/>
  <c r="K849" s="1"/>
  <c r="H845"/>
  <c r="J845" s="1"/>
  <c r="I845"/>
  <c r="K845" s="1"/>
  <c r="I841"/>
  <c r="K841" s="1"/>
  <c r="H841"/>
  <c r="J841" s="1"/>
  <c r="I837"/>
  <c r="K837" s="1"/>
  <c r="H837"/>
  <c r="H833"/>
  <c r="J833" s="1"/>
  <c r="I833"/>
  <c r="K833" s="1"/>
  <c r="H829"/>
  <c r="J829" s="1"/>
  <c r="I829"/>
  <c r="K829" s="1"/>
  <c r="I825"/>
  <c r="K825" s="1"/>
  <c r="H825"/>
  <c r="J825" s="1"/>
  <c r="I821"/>
  <c r="K821" s="1"/>
  <c r="H821"/>
  <c r="H817"/>
  <c r="J817" s="1"/>
  <c r="I817"/>
  <c r="K817" s="1"/>
  <c r="H813"/>
  <c r="J813" s="1"/>
  <c r="I813"/>
  <c r="K813" s="1"/>
  <c r="I809"/>
  <c r="K809" s="1"/>
  <c r="H809"/>
  <c r="J809" s="1"/>
  <c r="I805"/>
  <c r="K805" s="1"/>
  <c r="H805"/>
  <c r="H801"/>
  <c r="J801" s="1"/>
  <c r="I801"/>
  <c r="K801" s="1"/>
  <c r="H797"/>
  <c r="J797" s="1"/>
  <c r="I797"/>
  <c r="K797" s="1"/>
  <c r="I793"/>
  <c r="K793" s="1"/>
  <c r="H793"/>
  <c r="J793" s="1"/>
  <c r="I789"/>
  <c r="K789" s="1"/>
  <c r="H789"/>
  <c r="J789" s="1"/>
  <c r="H785"/>
  <c r="J785" s="1"/>
  <c r="I785"/>
  <c r="K785" s="1"/>
  <c r="H781"/>
  <c r="J781" s="1"/>
  <c r="I781"/>
  <c r="K781" s="1"/>
  <c r="I777"/>
  <c r="K777" s="1"/>
  <c r="H777"/>
  <c r="J777" s="1"/>
  <c r="I773"/>
  <c r="K773" s="1"/>
  <c r="H773"/>
  <c r="J773" s="1"/>
  <c r="H768"/>
  <c r="J768" s="1"/>
  <c r="I768"/>
  <c r="K768" s="1"/>
  <c r="H764"/>
  <c r="J764" s="1"/>
  <c r="I764"/>
  <c r="K764" s="1"/>
  <c r="I760"/>
  <c r="K760" s="1"/>
  <c r="H760"/>
  <c r="J760" s="1"/>
  <c r="I756"/>
  <c r="K756" s="1"/>
  <c r="H756"/>
  <c r="J756" s="1"/>
  <c r="H752"/>
  <c r="J752" s="1"/>
  <c r="I752"/>
  <c r="K752" s="1"/>
  <c r="H748"/>
  <c r="J748" s="1"/>
  <c r="I748"/>
  <c r="K748" s="1"/>
  <c r="I744"/>
  <c r="K744" s="1"/>
  <c r="H744"/>
  <c r="J744" s="1"/>
  <c r="I740"/>
  <c r="K740" s="1"/>
  <c r="H740"/>
  <c r="J740" s="1"/>
  <c r="H736"/>
  <c r="J736" s="1"/>
  <c r="I736"/>
  <c r="K736" s="1"/>
  <c r="H732"/>
  <c r="J732" s="1"/>
  <c r="I732"/>
  <c r="K732" s="1"/>
  <c r="I728"/>
  <c r="K728" s="1"/>
  <c r="H728"/>
  <c r="J728" s="1"/>
  <c r="I724"/>
  <c r="K724" s="1"/>
  <c r="H724"/>
  <c r="H720"/>
  <c r="J720" s="1"/>
  <c r="I720"/>
  <c r="K720" s="1"/>
  <c r="H716"/>
  <c r="J716" s="1"/>
  <c r="I716"/>
  <c r="K716" s="1"/>
  <c r="I712"/>
  <c r="K712" s="1"/>
  <c r="H712"/>
  <c r="J712" s="1"/>
  <c r="I708"/>
  <c r="K708" s="1"/>
  <c r="H708"/>
  <c r="H704"/>
  <c r="J704" s="1"/>
  <c r="I704"/>
  <c r="K704" s="1"/>
  <c r="H700"/>
  <c r="J700" s="1"/>
  <c r="I700"/>
  <c r="K700" s="1"/>
  <c r="I696"/>
  <c r="K696" s="1"/>
  <c r="H696"/>
  <c r="J696" s="1"/>
  <c r="I692"/>
  <c r="K692" s="1"/>
  <c r="H692"/>
  <c r="H688"/>
  <c r="J688" s="1"/>
  <c r="I688"/>
  <c r="K688" s="1"/>
  <c r="H684"/>
  <c r="J684" s="1"/>
  <c r="I684"/>
  <c r="K684" s="1"/>
  <c r="I680"/>
  <c r="K680" s="1"/>
  <c r="H680"/>
  <c r="J680" s="1"/>
  <c r="I676"/>
  <c r="K676" s="1"/>
  <c r="H676"/>
  <c r="J676" s="1"/>
  <c r="H672"/>
  <c r="J672" s="1"/>
  <c r="I672"/>
  <c r="K672" s="1"/>
  <c r="H668"/>
  <c r="J668" s="1"/>
  <c r="I668"/>
  <c r="K668" s="1"/>
  <c r="I664"/>
  <c r="K664" s="1"/>
  <c r="H664"/>
  <c r="J664" s="1"/>
  <c r="I660"/>
  <c r="K660" s="1"/>
  <c r="H660"/>
  <c r="J660" s="1"/>
  <c r="H656"/>
  <c r="J656" s="1"/>
  <c r="I656"/>
  <c r="K656" s="1"/>
  <c r="H652"/>
  <c r="J652" s="1"/>
  <c r="I652"/>
  <c r="K652" s="1"/>
  <c r="I648"/>
  <c r="K648" s="1"/>
  <c r="H648"/>
  <c r="J648" s="1"/>
  <c r="I644"/>
  <c r="K644" s="1"/>
  <c r="H644"/>
  <c r="J644" s="1"/>
  <c r="H640"/>
  <c r="J640" s="1"/>
  <c r="I640"/>
  <c r="K640" s="1"/>
  <c r="H636"/>
  <c r="J636" s="1"/>
  <c r="I636"/>
  <c r="K636" s="1"/>
  <c r="I632"/>
  <c r="K632" s="1"/>
  <c r="H632"/>
  <c r="J632" s="1"/>
  <c r="I628"/>
  <c r="K628" s="1"/>
  <c r="H628"/>
  <c r="J628" s="1"/>
  <c r="H624"/>
  <c r="J624" s="1"/>
  <c r="I624"/>
  <c r="K624" s="1"/>
  <c r="H620"/>
  <c r="J620" s="1"/>
  <c r="I620"/>
  <c r="K620" s="1"/>
  <c r="I615"/>
  <c r="K615" s="1"/>
  <c r="H615"/>
  <c r="J615" s="1"/>
  <c r="I611"/>
  <c r="K611" s="1"/>
  <c r="H611"/>
  <c r="J611" s="1"/>
  <c r="H607"/>
  <c r="J607" s="1"/>
  <c r="I607"/>
  <c r="K607" s="1"/>
  <c r="H603"/>
  <c r="J603" s="1"/>
  <c r="I603"/>
  <c r="K603" s="1"/>
  <c r="I599"/>
  <c r="K599" s="1"/>
  <c r="H599"/>
  <c r="I595"/>
  <c r="K595" s="1"/>
  <c r="H595"/>
  <c r="H591"/>
  <c r="J591" s="1"/>
  <c r="I591"/>
  <c r="K591" s="1"/>
  <c r="H587"/>
  <c r="J587" s="1"/>
  <c r="I587"/>
  <c r="K587" s="1"/>
  <c r="I583"/>
  <c r="K583" s="1"/>
  <c r="H583"/>
  <c r="J583" s="1"/>
  <c r="I579"/>
  <c r="K579" s="1"/>
  <c r="H579"/>
  <c r="H575"/>
  <c r="J575" s="1"/>
  <c r="I575"/>
  <c r="K575" s="1"/>
  <c r="H571"/>
  <c r="J571" s="1"/>
  <c r="I571"/>
  <c r="K571" s="1"/>
  <c r="I567"/>
  <c r="K567" s="1"/>
  <c r="H567"/>
  <c r="J567" s="1"/>
  <c r="I563"/>
  <c r="K563" s="1"/>
  <c r="H563"/>
  <c r="J563" s="1"/>
  <c r="H559"/>
  <c r="J559" s="1"/>
  <c r="I559"/>
  <c r="K559" s="1"/>
  <c r="H555"/>
  <c r="J555" s="1"/>
  <c r="I555"/>
  <c r="K555" s="1"/>
  <c r="I551"/>
  <c r="K551" s="1"/>
  <c r="H551"/>
  <c r="H547"/>
  <c r="J547" s="1"/>
  <c r="I547"/>
  <c r="K547" s="1"/>
  <c r="I543"/>
  <c r="K543" s="1"/>
  <c r="H543"/>
  <c r="J543" s="1"/>
  <c r="H539"/>
  <c r="J539" s="1"/>
  <c r="I539"/>
  <c r="K539" s="1"/>
  <c r="I535"/>
  <c r="K535" s="1"/>
  <c r="H535"/>
  <c r="J535" s="1"/>
  <c r="H531"/>
  <c r="I531"/>
  <c r="K531" s="1"/>
  <c r="I527"/>
  <c r="K527" s="1"/>
  <c r="H527"/>
  <c r="J527" s="1"/>
  <c r="H523"/>
  <c r="J523" s="1"/>
  <c r="I523"/>
  <c r="K523" s="1"/>
  <c r="I519"/>
  <c r="K519" s="1"/>
  <c r="H519"/>
  <c r="J519" s="1"/>
  <c r="H515"/>
  <c r="J515" s="1"/>
  <c r="I515"/>
  <c r="K515" s="1"/>
  <c r="I511"/>
  <c r="K511" s="1"/>
  <c r="H511"/>
  <c r="J511" s="1"/>
  <c r="H506"/>
  <c r="J506" s="1"/>
  <c r="I506"/>
  <c r="I502"/>
  <c r="K502" s="1"/>
  <c r="H502"/>
  <c r="J502" s="1"/>
  <c r="H498"/>
  <c r="J498" s="1"/>
  <c r="I498"/>
  <c r="K498" s="1"/>
  <c r="I494"/>
  <c r="K494" s="1"/>
  <c r="H494"/>
  <c r="J494" s="1"/>
  <c r="H490"/>
  <c r="J490" s="1"/>
  <c r="I490"/>
  <c r="K490" s="1"/>
  <c r="I486"/>
  <c r="K486" s="1"/>
  <c r="H486"/>
  <c r="J486" s="1"/>
  <c r="H482"/>
  <c r="J482" s="1"/>
  <c r="I482"/>
  <c r="K482" s="1"/>
  <c r="I478"/>
  <c r="K478" s="1"/>
  <c r="H478"/>
  <c r="J478" s="1"/>
  <c r="H474"/>
  <c r="J474" s="1"/>
  <c r="I474"/>
  <c r="K474" s="1"/>
  <c r="I470"/>
  <c r="K470" s="1"/>
  <c r="H470"/>
  <c r="J470" s="1"/>
  <c r="H466"/>
  <c r="J466" s="1"/>
  <c r="I466"/>
  <c r="I462"/>
  <c r="K462" s="1"/>
  <c r="H462"/>
  <c r="J462" s="1"/>
  <c r="H458"/>
  <c r="J458" s="1"/>
  <c r="I458"/>
  <c r="K458" s="1"/>
  <c r="I454"/>
  <c r="K454" s="1"/>
  <c r="H454"/>
  <c r="J454" s="1"/>
  <c r="H450"/>
  <c r="J450" s="1"/>
  <c r="I450"/>
  <c r="K450" s="1"/>
  <c r="I446"/>
  <c r="K446" s="1"/>
  <c r="H446"/>
  <c r="J446" s="1"/>
  <c r="H442"/>
  <c r="J442" s="1"/>
  <c r="I442"/>
  <c r="I438"/>
  <c r="K438" s="1"/>
  <c r="H438"/>
  <c r="J438" s="1"/>
  <c r="H434"/>
  <c r="J434" s="1"/>
  <c r="L434" s="1"/>
  <c r="I434"/>
  <c r="K434" s="1"/>
  <c r="I430"/>
  <c r="K430" s="1"/>
  <c r="H430"/>
  <c r="J430" s="1"/>
  <c r="H426"/>
  <c r="J426" s="1"/>
  <c r="I426"/>
  <c r="K426" s="1"/>
  <c r="I422"/>
  <c r="K422" s="1"/>
  <c r="H422"/>
  <c r="J422" s="1"/>
  <c r="H418"/>
  <c r="J418" s="1"/>
  <c r="I418"/>
  <c r="K418" s="1"/>
  <c r="I414"/>
  <c r="K414" s="1"/>
  <c r="H414"/>
  <c r="J414" s="1"/>
  <c r="H410"/>
  <c r="J410" s="1"/>
  <c r="I410"/>
  <c r="K410" s="1"/>
  <c r="I406"/>
  <c r="K406" s="1"/>
  <c r="H406"/>
  <c r="J406" s="1"/>
  <c r="H402"/>
  <c r="J402" s="1"/>
  <c r="I402"/>
  <c r="K402" s="1"/>
  <c r="I398"/>
  <c r="K398" s="1"/>
  <c r="H398"/>
  <c r="J398" s="1"/>
  <c r="H394"/>
  <c r="J394" s="1"/>
  <c r="I394"/>
  <c r="K394" s="1"/>
  <c r="I390"/>
  <c r="K390" s="1"/>
  <c r="H390"/>
  <c r="J390" s="1"/>
  <c r="H386"/>
  <c r="I386"/>
  <c r="K386" s="1"/>
  <c r="I382"/>
  <c r="K382" s="1"/>
  <c r="H382"/>
  <c r="J382" s="1"/>
  <c r="H378"/>
  <c r="J378" s="1"/>
  <c r="I378"/>
  <c r="K378" s="1"/>
  <c r="I374"/>
  <c r="K374" s="1"/>
  <c r="H374"/>
  <c r="J374" s="1"/>
  <c r="H370"/>
  <c r="J370" s="1"/>
  <c r="I370"/>
  <c r="K370" s="1"/>
  <c r="I366"/>
  <c r="K366" s="1"/>
  <c r="H366"/>
  <c r="J366" s="1"/>
  <c r="H361"/>
  <c r="J361" s="1"/>
  <c r="I361"/>
  <c r="K361" s="1"/>
  <c r="I357"/>
  <c r="K357" s="1"/>
  <c r="H357"/>
  <c r="J357" s="1"/>
  <c r="H353"/>
  <c r="J353" s="1"/>
  <c r="I353"/>
  <c r="K353" s="1"/>
  <c r="I349"/>
  <c r="K349" s="1"/>
  <c r="H349"/>
  <c r="J349" s="1"/>
  <c r="H345"/>
  <c r="J345" s="1"/>
  <c r="I345"/>
  <c r="K345" s="1"/>
  <c r="I341"/>
  <c r="H341"/>
  <c r="H337"/>
  <c r="J337" s="1"/>
  <c r="I337"/>
  <c r="K337" s="1"/>
  <c r="I333"/>
  <c r="K333" s="1"/>
  <c r="H333"/>
  <c r="J333" s="1"/>
  <c r="H329"/>
  <c r="J329" s="1"/>
  <c r="I329"/>
  <c r="K329" s="1"/>
  <c r="I325"/>
  <c r="K325" s="1"/>
  <c r="H325"/>
  <c r="J325" s="1"/>
  <c r="H321"/>
  <c r="J321" s="1"/>
  <c r="I321"/>
  <c r="K321" s="1"/>
  <c r="I317"/>
  <c r="K317" s="1"/>
  <c r="H317"/>
  <c r="J317" s="1"/>
  <c r="H313"/>
  <c r="J313" s="1"/>
  <c r="I313"/>
  <c r="K313" s="1"/>
  <c r="I309"/>
  <c r="K309" s="1"/>
  <c r="H309"/>
  <c r="J309" s="1"/>
  <c r="H305"/>
  <c r="J305" s="1"/>
  <c r="I305"/>
  <c r="K305" s="1"/>
  <c r="I301"/>
  <c r="K301" s="1"/>
  <c r="H301"/>
  <c r="J301" s="1"/>
  <c r="H297"/>
  <c r="J297" s="1"/>
  <c r="I297"/>
  <c r="K297" s="1"/>
  <c r="I293"/>
  <c r="K293" s="1"/>
  <c r="H293"/>
  <c r="J293" s="1"/>
  <c r="H289"/>
  <c r="I289"/>
  <c r="I285"/>
  <c r="K285" s="1"/>
  <c r="H285"/>
  <c r="J285" s="1"/>
  <c r="H281"/>
  <c r="J281" s="1"/>
  <c r="I281"/>
  <c r="K281" s="1"/>
  <c r="I277"/>
  <c r="K277" s="1"/>
  <c r="H277"/>
  <c r="J277" s="1"/>
  <c r="H273"/>
  <c r="J273" s="1"/>
  <c r="I273"/>
  <c r="K273" s="1"/>
  <c r="I269"/>
  <c r="K269" s="1"/>
  <c r="H269"/>
  <c r="J269" s="1"/>
  <c r="H264"/>
  <c r="J264" s="1"/>
  <c r="I264"/>
  <c r="K264" s="1"/>
  <c r="I260"/>
  <c r="K260" s="1"/>
  <c r="H260"/>
  <c r="J260" s="1"/>
  <c r="H256"/>
  <c r="J256" s="1"/>
  <c r="I256"/>
  <c r="K256" s="1"/>
  <c r="I252"/>
  <c r="K252" s="1"/>
  <c r="H252"/>
  <c r="J252" s="1"/>
  <c r="H248"/>
  <c r="J248" s="1"/>
  <c r="I248"/>
  <c r="K248" s="1"/>
  <c r="I244"/>
  <c r="K244" s="1"/>
  <c r="H244"/>
  <c r="J244" s="1"/>
  <c r="H240"/>
  <c r="J240" s="1"/>
  <c r="I240"/>
  <c r="K240" s="1"/>
  <c r="I236"/>
  <c r="K236" s="1"/>
  <c r="H236"/>
  <c r="J236" s="1"/>
  <c r="H232"/>
  <c r="J232" s="1"/>
  <c r="I232"/>
  <c r="K232" s="1"/>
  <c r="I228"/>
  <c r="K228" s="1"/>
  <c r="H228"/>
  <c r="J228" s="1"/>
  <c r="H224"/>
  <c r="J224" s="1"/>
  <c r="I224"/>
  <c r="K224" s="1"/>
  <c r="I220"/>
  <c r="K220" s="1"/>
  <c r="H220"/>
  <c r="J220" s="1"/>
  <c r="H216"/>
  <c r="J216" s="1"/>
  <c r="I216"/>
  <c r="K216" s="1"/>
  <c r="I212"/>
  <c r="K212" s="1"/>
  <c r="H212"/>
  <c r="J212" s="1"/>
  <c r="H208"/>
  <c r="J208" s="1"/>
  <c r="I208"/>
  <c r="K208" s="1"/>
  <c r="I204"/>
  <c r="K204" s="1"/>
  <c r="H204"/>
  <c r="J204" s="1"/>
  <c r="H200"/>
  <c r="J200" s="1"/>
  <c r="I200"/>
  <c r="K200" s="1"/>
  <c r="I196"/>
  <c r="K196" s="1"/>
  <c r="H196"/>
  <c r="J196" s="1"/>
  <c r="H192"/>
  <c r="J192" s="1"/>
  <c r="I192"/>
  <c r="K192" s="1"/>
  <c r="I188"/>
  <c r="K188" s="1"/>
  <c r="H188"/>
  <c r="J188" s="1"/>
  <c r="H184"/>
  <c r="J184" s="1"/>
  <c r="I184"/>
  <c r="K184" s="1"/>
  <c r="I179"/>
  <c r="K179" s="1"/>
  <c r="H179"/>
  <c r="J179" s="1"/>
  <c r="H175"/>
  <c r="J175" s="1"/>
  <c r="I175"/>
  <c r="K175" s="1"/>
  <c r="I171"/>
  <c r="K171" s="1"/>
  <c r="H171"/>
  <c r="J171" s="1"/>
  <c r="H167"/>
  <c r="J167" s="1"/>
  <c r="I167"/>
  <c r="K167" s="1"/>
  <c r="I163"/>
  <c r="K163" s="1"/>
  <c r="H163"/>
  <c r="J163" s="1"/>
  <c r="H159"/>
  <c r="J159" s="1"/>
  <c r="I159"/>
  <c r="K159" s="1"/>
  <c r="I155"/>
  <c r="K155" s="1"/>
  <c r="H155"/>
  <c r="J155" s="1"/>
  <c r="H151"/>
  <c r="J151" s="1"/>
  <c r="I151"/>
  <c r="K151" s="1"/>
  <c r="I147"/>
  <c r="K147" s="1"/>
  <c r="H147"/>
  <c r="J147" s="1"/>
  <c r="H143"/>
  <c r="J143" s="1"/>
  <c r="I143"/>
  <c r="K143" s="1"/>
  <c r="I139"/>
  <c r="K139" s="1"/>
  <c r="H139"/>
  <c r="J139" s="1"/>
  <c r="I135"/>
  <c r="K135" s="1"/>
  <c r="H135"/>
  <c r="J135" s="1"/>
  <c r="H131"/>
  <c r="J131" s="1"/>
  <c r="I131"/>
  <c r="K131" s="1"/>
  <c r="I127"/>
  <c r="K127" s="1"/>
  <c r="H127"/>
  <c r="J127" s="1"/>
  <c r="I123"/>
  <c r="K123" s="1"/>
  <c r="H123"/>
  <c r="J123" s="1"/>
  <c r="I119"/>
  <c r="K119" s="1"/>
  <c r="H119"/>
  <c r="J119" s="1"/>
  <c r="I115"/>
  <c r="K115" s="1"/>
  <c r="H115"/>
  <c r="J115" s="1"/>
  <c r="H111"/>
  <c r="J111" s="1"/>
  <c r="I111"/>
  <c r="K111" s="1"/>
  <c r="I107"/>
  <c r="K107" s="1"/>
  <c r="H107"/>
  <c r="J107" s="1"/>
  <c r="I102"/>
  <c r="K102" s="1"/>
  <c r="H102"/>
  <c r="J102" s="1"/>
  <c r="H98"/>
  <c r="J98" s="1"/>
  <c r="I98"/>
  <c r="K98" s="1"/>
  <c r="I94"/>
  <c r="K94" s="1"/>
  <c r="H94"/>
  <c r="J94" s="1"/>
  <c r="I90"/>
  <c r="K90" s="1"/>
  <c r="H90"/>
  <c r="J90" s="1"/>
  <c r="I86"/>
  <c r="K86" s="1"/>
  <c r="H86"/>
  <c r="J86" s="1"/>
  <c r="I82"/>
  <c r="K82" s="1"/>
  <c r="H82"/>
  <c r="J82" s="1"/>
  <c r="H78"/>
  <c r="J78" s="1"/>
  <c r="I78"/>
  <c r="K78" s="1"/>
  <c r="I74"/>
  <c r="K74" s="1"/>
  <c r="H74"/>
  <c r="J74" s="1"/>
  <c r="I70"/>
  <c r="K70" s="1"/>
  <c r="H70"/>
  <c r="J70" s="1"/>
  <c r="H66"/>
  <c r="J66" s="1"/>
  <c r="I66"/>
  <c r="K66" s="1"/>
  <c r="I62"/>
  <c r="K62" s="1"/>
  <c r="H62"/>
  <c r="J62" s="1"/>
  <c r="I58"/>
  <c r="K58" s="1"/>
  <c r="H58"/>
  <c r="J58" s="1"/>
  <c r="I54"/>
  <c r="K54" s="1"/>
  <c r="H54"/>
  <c r="J54" s="1"/>
  <c r="I50"/>
  <c r="K50" s="1"/>
  <c r="H50"/>
  <c r="J50" s="1"/>
  <c r="H46"/>
  <c r="J46" s="1"/>
  <c r="I46"/>
  <c r="K46" s="1"/>
  <c r="I42"/>
  <c r="K42" s="1"/>
  <c r="H42"/>
  <c r="J42" s="1"/>
  <c r="I38"/>
  <c r="K38" s="1"/>
  <c r="H38"/>
  <c r="J38" s="1"/>
  <c r="H34"/>
  <c r="J34" s="1"/>
  <c r="I34"/>
  <c r="K34" s="1"/>
  <c r="I30"/>
  <c r="K30" s="1"/>
  <c r="H30"/>
  <c r="J30" s="1"/>
  <c r="I26"/>
  <c r="K26" s="1"/>
  <c r="H26"/>
  <c r="J26" s="1"/>
  <c r="I22"/>
  <c r="K22" s="1"/>
  <c r="H22"/>
  <c r="J22" s="1"/>
  <c r="I18"/>
  <c r="K18" s="1"/>
  <c r="H18"/>
  <c r="J18" s="1"/>
  <c r="H14"/>
  <c r="J14" s="1"/>
  <c r="I14"/>
  <c r="K14" s="1"/>
  <c r="I10"/>
  <c r="K10" s="1"/>
  <c r="H10"/>
  <c r="J10" s="1"/>
  <c r="I6"/>
  <c r="K6" s="1"/>
  <c r="H6"/>
  <c r="J6" s="1"/>
  <c r="I669"/>
  <c r="K669" s="1"/>
  <c r="H669"/>
  <c r="J669" s="1"/>
  <c r="I665"/>
  <c r="K665" s="1"/>
  <c r="H665"/>
  <c r="I661"/>
  <c r="K661" s="1"/>
  <c r="H661"/>
  <c r="J661" s="1"/>
  <c r="I657"/>
  <c r="K657" s="1"/>
  <c r="H657"/>
  <c r="I653"/>
  <c r="K653" s="1"/>
  <c r="H653"/>
  <c r="J653" s="1"/>
  <c r="I649"/>
  <c r="K649" s="1"/>
  <c r="H649"/>
  <c r="J649" s="1"/>
  <c r="I645"/>
  <c r="K645" s="1"/>
  <c r="H645"/>
  <c r="J645" s="1"/>
  <c r="I641"/>
  <c r="K641" s="1"/>
  <c r="H641"/>
  <c r="J641" s="1"/>
  <c r="I637"/>
  <c r="K637" s="1"/>
  <c r="H637"/>
  <c r="J637" s="1"/>
  <c r="I633"/>
  <c r="K633" s="1"/>
  <c r="H633"/>
  <c r="I629"/>
  <c r="K629" s="1"/>
  <c r="H629"/>
  <c r="J629" s="1"/>
  <c r="I625"/>
  <c r="K625" s="1"/>
  <c r="H625"/>
  <c r="I621"/>
  <c r="K621" s="1"/>
  <c r="H621"/>
  <c r="J621" s="1"/>
  <c r="I616"/>
  <c r="K616" s="1"/>
  <c r="H616"/>
  <c r="J616" s="1"/>
  <c r="I612"/>
  <c r="K612" s="1"/>
  <c r="H612"/>
  <c r="J612" s="1"/>
  <c r="I608"/>
  <c r="K608" s="1"/>
  <c r="H608"/>
  <c r="I604"/>
  <c r="K604" s="1"/>
  <c r="H604"/>
  <c r="J604" s="1"/>
  <c r="I600"/>
  <c r="K600" s="1"/>
  <c r="H600"/>
  <c r="I596"/>
  <c r="K596" s="1"/>
  <c r="H596"/>
  <c r="J596" s="1"/>
  <c r="I592"/>
  <c r="K592" s="1"/>
  <c r="H592"/>
  <c r="J592" s="1"/>
  <c r="I588"/>
  <c r="K588" s="1"/>
  <c r="H588"/>
  <c r="J588" s="1"/>
  <c r="I584"/>
  <c r="K584" s="1"/>
  <c r="H584"/>
  <c r="J584" s="1"/>
  <c r="I580"/>
  <c r="K580" s="1"/>
  <c r="H580"/>
  <c r="J580" s="1"/>
  <c r="I576"/>
  <c r="K576" s="1"/>
  <c r="H576"/>
  <c r="I572"/>
  <c r="K572" s="1"/>
  <c r="H572"/>
  <c r="J572" s="1"/>
  <c r="I568"/>
  <c r="K568" s="1"/>
  <c r="H568"/>
  <c r="I564"/>
  <c r="K564" s="1"/>
  <c r="H564"/>
  <c r="J564" s="1"/>
  <c r="I560"/>
  <c r="K560" s="1"/>
  <c r="H560"/>
  <c r="J560" s="1"/>
  <c r="I556"/>
  <c r="K556" s="1"/>
  <c r="H556"/>
  <c r="J556" s="1"/>
  <c r="I552"/>
  <c r="K552" s="1"/>
  <c r="H552"/>
  <c r="J552" s="1"/>
  <c r="I548"/>
  <c r="K548" s="1"/>
  <c r="H548"/>
  <c r="J548" s="1"/>
  <c r="I544"/>
  <c r="K544" s="1"/>
  <c r="H544"/>
  <c r="I540"/>
  <c r="K540" s="1"/>
  <c r="H540"/>
  <c r="J540" s="1"/>
  <c r="I536"/>
  <c r="K536" s="1"/>
  <c r="H536"/>
  <c r="I532"/>
  <c r="K532" s="1"/>
  <c r="H532"/>
  <c r="J532" s="1"/>
  <c r="I528"/>
  <c r="K528" s="1"/>
  <c r="H528"/>
  <c r="J528" s="1"/>
  <c r="I524"/>
  <c r="K524" s="1"/>
  <c r="H524"/>
  <c r="J524" s="1"/>
  <c r="I520"/>
  <c r="K520" s="1"/>
  <c r="H520"/>
  <c r="J520" s="1"/>
  <c r="I516"/>
  <c r="K516" s="1"/>
  <c r="H516"/>
  <c r="J516" s="1"/>
  <c r="I512"/>
  <c r="K512" s="1"/>
  <c r="H512"/>
  <c r="I507"/>
  <c r="K507" s="1"/>
  <c r="H507"/>
  <c r="J507" s="1"/>
  <c r="I503"/>
  <c r="K503" s="1"/>
  <c r="H503"/>
  <c r="I499"/>
  <c r="H499"/>
  <c r="J499" s="1"/>
  <c r="I495"/>
  <c r="K495" s="1"/>
  <c r="H495"/>
  <c r="J495" s="1"/>
  <c r="I491"/>
  <c r="K491" s="1"/>
  <c r="H491"/>
  <c r="J491" s="1"/>
  <c r="I487"/>
  <c r="K487" s="1"/>
  <c r="H487"/>
  <c r="J487" s="1"/>
  <c r="I483"/>
  <c r="K483" s="1"/>
  <c r="H483"/>
  <c r="J483" s="1"/>
  <c r="I479"/>
  <c r="K479" s="1"/>
  <c r="H479"/>
  <c r="I475"/>
  <c r="K475" s="1"/>
  <c r="H475"/>
  <c r="J475" s="1"/>
  <c r="I471"/>
  <c r="K471" s="1"/>
  <c r="H471"/>
  <c r="I467"/>
  <c r="H467"/>
  <c r="J467" s="1"/>
  <c r="I463"/>
  <c r="K463" s="1"/>
  <c r="H463"/>
  <c r="J463" s="1"/>
  <c r="I459"/>
  <c r="K459" s="1"/>
  <c r="H459"/>
  <c r="J459" s="1"/>
  <c r="I455"/>
  <c r="K455" s="1"/>
  <c r="H455"/>
  <c r="J455" s="1"/>
  <c r="I451"/>
  <c r="K451" s="1"/>
  <c r="H451"/>
  <c r="J451" s="1"/>
  <c r="I447"/>
  <c r="K447" s="1"/>
  <c r="H447"/>
  <c r="I443"/>
  <c r="K443" s="1"/>
  <c r="H443"/>
  <c r="J443" s="1"/>
  <c r="I439"/>
  <c r="K439" s="1"/>
  <c r="H439"/>
  <c r="I435"/>
  <c r="K435" s="1"/>
  <c r="H435"/>
  <c r="J435" s="1"/>
  <c r="I431"/>
  <c r="K431" s="1"/>
  <c r="H431"/>
  <c r="J431" s="1"/>
  <c r="I427"/>
  <c r="K427" s="1"/>
  <c r="H427"/>
  <c r="J427" s="1"/>
  <c r="I423"/>
  <c r="K423" s="1"/>
  <c r="H423"/>
  <c r="J423" s="1"/>
  <c r="I419"/>
  <c r="K419" s="1"/>
  <c r="H419"/>
  <c r="J419" s="1"/>
  <c r="I415"/>
  <c r="K415" s="1"/>
  <c r="H415"/>
  <c r="I411"/>
  <c r="K411" s="1"/>
  <c r="H411"/>
  <c r="J411" s="1"/>
  <c r="I407"/>
  <c r="K407" s="1"/>
  <c r="H407"/>
  <c r="I403"/>
  <c r="H403"/>
  <c r="J403" s="1"/>
  <c r="I399"/>
  <c r="K399" s="1"/>
  <c r="H399"/>
  <c r="J399" s="1"/>
  <c r="I395"/>
  <c r="K395" s="1"/>
  <c r="H395"/>
  <c r="J395" s="1"/>
  <c r="I391"/>
  <c r="K391" s="1"/>
  <c r="H391"/>
  <c r="J391" s="1"/>
  <c r="I387"/>
  <c r="K387" s="1"/>
  <c r="H387"/>
  <c r="J387" s="1"/>
  <c r="I383"/>
  <c r="K383" s="1"/>
  <c r="H383"/>
  <c r="J383" s="1"/>
  <c r="I379"/>
  <c r="K379" s="1"/>
  <c r="H379"/>
  <c r="J379" s="1"/>
  <c r="I375"/>
  <c r="K375" s="1"/>
  <c r="H375"/>
  <c r="J375" s="1"/>
  <c r="I371"/>
  <c r="H371"/>
  <c r="I367"/>
  <c r="K367" s="1"/>
  <c r="H367"/>
  <c r="J367" s="1"/>
  <c r="I362"/>
  <c r="K362" s="1"/>
  <c r="H362"/>
  <c r="J362" s="1"/>
  <c r="I358"/>
  <c r="K358" s="1"/>
  <c r="H358"/>
  <c r="J358" s="1"/>
  <c r="I354"/>
  <c r="K354" s="1"/>
  <c r="H354"/>
  <c r="J354" s="1"/>
  <c r="I350"/>
  <c r="K350" s="1"/>
  <c r="H350"/>
  <c r="J350" s="1"/>
  <c r="I346"/>
  <c r="K346" s="1"/>
  <c r="H346"/>
  <c r="J346" s="1"/>
  <c r="I342"/>
  <c r="K342" s="1"/>
  <c r="H342"/>
  <c r="J342" s="1"/>
  <c r="I338"/>
  <c r="K338" s="1"/>
  <c r="H338"/>
  <c r="J338" s="1"/>
  <c r="I334"/>
  <c r="K334" s="1"/>
  <c r="H334"/>
  <c r="J334" s="1"/>
  <c r="I330"/>
  <c r="K330" s="1"/>
  <c r="H330"/>
  <c r="J330" s="1"/>
  <c r="I326"/>
  <c r="K326" s="1"/>
  <c r="H326"/>
  <c r="J326" s="1"/>
  <c r="I322"/>
  <c r="K322" s="1"/>
  <c r="H322"/>
  <c r="J322" s="1"/>
  <c r="I318"/>
  <c r="K318" s="1"/>
  <c r="H318"/>
  <c r="J318" s="1"/>
  <c r="I314"/>
  <c r="K314" s="1"/>
  <c r="H314"/>
  <c r="J314" s="1"/>
  <c r="I310"/>
  <c r="K310" s="1"/>
  <c r="H310"/>
  <c r="J310" s="1"/>
  <c r="I306"/>
  <c r="K306" s="1"/>
  <c r="H306"/>
  <c r="J306" s="1"/>
  <c r="I302"/>
  <c r="K302" s="1"/>
  <c r="H302"/>
  <c r="J302" s="1"/>
  <c r="I298"/>
  <c r="K298" s="1"/>
  <c r="H298"/>
  <c r="J298" s="1"/>
  <c r="I294"/>
  <c r="K294" s="1"/>
  <c r="H294"/>
  <c r="J294" s="1"/>
  <c r="I290"/>
  <c r="K290" s="1"/>
  <c r="H290"/>
  <c r="J290" s="1"/>
  <c r="I286"/>
  <c r="K286" s="1"/>
  <c r="H286"/>
  <c r="J286" s="1"/>
  <c r="I282"/>
  <c r="K282" s="1"/>
  <c r="H282"/>
  <c r="J282" s="1"/>
  <c r="I278"/>
  <c r="K278" s="1"/>
  <c r="H278"/>
  <c r="J278" s="1"/>
  <c r="I274"/>
  <c r="K274" s="1"/>
  <c r="H274"/>
  <c r="J274" s="1"/>
  <c r="I270"/>
  <c r="K270" s="1"/>
  <c r="H270"/>
  <c r="J270" s="1"/>
  <c r="I266"/>
  <c r="K266" s="1"/>
  <c r="H266"/>
  <c r="J266" s="1"/>
  <c r="I261"/>
  <c r="K261" s="1"/>
  <c r="H261"/>
  <c r="J261" s="1"/>
  <c r="I257"/>
  <c r="K257" s="1"/>
  <c r="H257"/>
  <c r="J257" s="1"/>
  <c r="I253"/>
  <c r="K253" s="1"/>
  <c r="H253"/>
  <c r="J253" s="1"/>
  <c r="I249"/>
  <c r="K249" s="1"/>
  <c r="H249"/>
  <c r="J249" s="1"/>
  <c r="I245"/>
  <c r="K245" s="1"/>
  <c r="H245"/>
  <c r="J245" s="1"/>
  <c r="I241"/>
  <c r="K241" s="1"/>
  <c r="H241"/>
  <c r="J241" s="1"/>
  <c r="I237"/>
  <c r="K237" s="1"/>
  <c r="H237"/>
  <c r="J237" s="1"/>
  <c r="I233"/>
  <c r="K233" s="1"/>
  <c r="H233"/>
  <c r="J233" s="1"/>
  <c r="I229"/>
  <c r="K229" s="1"/>
  <c r="H229"/>
  <c r="J229" s="1"/>
  <c r="I225"/>
  <c r="K225" s="1"/>
  <c r="H225"/>
  <c r="J225" s="1"/>
  <c r="I221"/>
  <c r="K221" s="1"/>
  <c r="H221"/>
  <c r="J221" s="1"/>
  <c r="I217"/>
  <c r="K217" s="1"/>
  <c r="H217"/>
  <c r="J217" s="1"/>
  <c r="I213"/>
  <c r="K213" s="1"/>
  <c r="H213"/>
  <c r="J213" s="1"/>
  <c r="I209"/>
  <c r="K209" s="1"/>
  <c r="H209"/>
  <c r="J209" s="1"/>
  <c r="I205"/>
  <c r="K205" s="1"/>
  <c r="H205"/>
  <c r="J205" s="1"/>
  <c r="I201"/>
  <c r="K201" s="1"/>
  <c r="H201"/>
  <c r="J201" s="1"/>
  <c r="I197"/>
  <c r="K197" s="1"/>
  <c r="H197"/>
  <c r="J197" s="1"/>
  <c r="I193"/>
  <c r="K193" s="1"/>
  <c r="H193"/>
  <c r="J193" s="1"/>
  <c r="I189"/>
  <c r="K189" s="1"/>
  <c r="H189"/>
  <c r="J189" s="1"/>
  <c r="I185"/>
  <c r="K185" s="1"/>
  <c r="H185"/>
  <c r="J185" s="1"/>
  <c r="I181"/>
  <c r="K181" s="1"/>
  <c r="K265" s="1"/>
  <c r="H181"/>
  <c r="J181" s="1"/>
  <c r="I176"/>
  <c r="K176" s="1"/>
  <c r="H176"/>
  <c r="J176" s="1"/>
  <c r="I172"/>
  <c r="K172" s="1"/>
  <c r="H172"/>
  <c r="J172" s="1"/>
  <c r="I168"/>
  <c r="K168" s="1"/>
  <c r="H168"/>
  <c r="J168" s="1"/>
  <c r="I164"/>
  <c r="K164" s="1"/>
  <c r="H164"/>
  <c r="J164" s="1"/>
  <c r="I160"/>
  <c r="K160" s="1"/>
  <c r="H160"/>
  <c r="J160" s="1"/>
  <c r="I156"/>
  <c r="K156" s="1"/>
  <c r="H156"/>
  <c r="J156" s="1"/>
  <c r="I152"/>
  <c r="K152" s="1"/>
  <c r="H152"/>
  <c r="J152" s="1"/>
  <c r="I148"/>
  <c r="K148" s="1"/>
  <c r="H148"/>
  <c r="J148" s="1"/>
  <c r="I144"/>
  <c r="K144" s="1"/>
  <c r="H144"/>
  <c r="J144" s="1"/>
  <c r="I140"/>
  <c r="K140" s="1"/>
  <c r="H140"/>
  <c r="J140" s="1"/>
  <c r="H136"/>
  <c r="J136" s="1"/>
  <c r="I136"/>
  <c r="K136" s="1"/>
  <c r="H132"/>
  <c r="J132" s="1"/>
  <c r="I132"/>
  <c r="K132" s="1"/>
  <c r="I128"/>
  <c r="K128" s="1"/>
  <c r="H128"/>
  <c r="J128" s="1"/>
  <c r="I124"/>
  <c r="K124" s="1"/>
  <c r="H124"/>
  <c r="J124" s="1"/>
  <c r="H120"/>
  <c r="J120" s="1"/>
  <c r="I120"/>
  <c r="K120" s="1"/>
  <c r="I116"/>
  <c r="K116" s="1"/>
  <c r="H116"/>
  <c r="J116" s="1"/>
  <c r="I112"/>
  <c r="K112" s="1"/>
  <c r="H112"/>
  <c r="J112" s="1"/>
  <c r="I108"/>
  <c r="K108" s="1"/>
  <c r="H108"/>
  <c r="J108" s="1"/>
  <c r="H103"/>
  <c r="J103" s="1"/>
  <c r="I103"/>
  <c r="K103" s="1"/>
  <c r="H99"/>
  <c r="J99" s="1"/>
  <c r="I99"/>
  <c r="K99" s="1"/>
  <c r="I95"/>
  <c r="K95" s="1"/>
  <c r="H95"/>
  <c r="J95" s="1"/>
  <c r="I91"/>
  <c r="K91" s="1"/>
  <c r="H91"/>
  <c r="J91" s="1"/>
  <c r="H87"/>
  <c r="J87" s="1"/>
  <c r="I87"/>
  <c r="K87" s="1"/>
  <c r="I83"/>
  <c r="K83" s="1"/>
  <c r="H83"/>
  <c r="J83" s="1"/>
  <c r="I79"/>
  <c r="K79" s="1"/>
  <c r="H79"/>
  <c r="J79" s="1"/>
  <c r="I75"/>
  <c r="K75" s="1"/>
  <c r="H75"/>
  <c r="J75" s="1"/>
  <c r="H71"/>
  <c r="J71" s="1"/>
  <c r="I71"/>
  <c r="K71" s="1"/>
  <c r="H67"/>
  <c r="J67" s="1"/>
  <c r="I67"/>
  <c r="K67" s="1"/>
  <c r="I63"/>
  <c r="K63" s="1"/>
  <c r="H63"/>
  <c r="J63" s="1"/>
  <c r="I59"/>
  <c r="K59" s="1"/>
  <c r="H59"/>
  <c r="J59" s="1"/>
  <c r="H55"/>
  <c r="J55" s="1"/>
  <c r="I55"/>
  <c r="K55" s="1"/>
  <c r="I51"/>
  <c r="K51" s="1"/>
  <c r="H51"/>
  <c r="J51" s="1"/>
  <c r="I47"/>
  <c r="K47" s="1"/>
  <c r="H47"/>
  <c r="J47" s="1"/>
  <c r="I43"/>
  <c r="K43" s="1"/>
  <c r="H43"/>
  <c r="J43" s="1"/>
  <c r="H39"/>
  <c r="J39" s="1"/>
  <c r="I39"/>
  <c r="K39" s="1"/>
  <c r="H35"/>
  <c r="J35" s="1"/>
  <c r="I35"/>
  <c r="K35" s="1"/>
  <c r="I31"/>
  <c r="K31" s="1"/>
  <c r="H31"/>
  <c r="J31" s="1"/>
  <c r="I27"/>
  <c r="K27" s="1"/>
  <c r="H27"/>
  <c r="J27" s="1"/>
  <c r="H23"/>
  <c r="J23" s="1"/>
  <c r="I23"/>
  <c r="K23" s="1"/>
  <c r="I19"/>
  <c r="K19" s="1"/>
  <c r="H19"/>
  <c r="J19" s="1"/>
  <c r="I15"/>
  <c r="K15" s="1"/>
  <c r="H15"/>
  <c r="J15" s="1"/>
  <c r="I11"/>
  <c r="K11" s="1"/>
  <c r="H11"/>
  <c r="J11" s="1"/>
  <c r="H7"/>
  <c r="J7" s="1"/>
  <c r="I7"/>
  <c r="K7" s="1"/>
  <c r="O763"/>
  <c r="O1348"/>
  <c r="O1340"/>
  <c r="O1332"/>
  <c r="J1332"/>
  <c r="O1324"/>
  <c r="O1316"/>
  <c r="O1308"/>
  <c r="J1308"/>
  <c r="J1300"/>
  <c r="O1292"/>
  <c r="O1284"/>
  <c r="O1276"/>
  <c r="O1268"/>
  <c r="O1264"/>
  <c r="O1256"/>
  <c r="O1248"/>
  <c r="O1240"/>
  <c r="O1232"/>
  <c r="O1223"/>
  <c r="O1215"/>
  <c r="O1207"/>
  <c r="O1199"/>
  <c r="J1199"/>
  <c r="O1191"/>
  <c r="O1183"/>
  <c r="J1183"/>
  <c r="O1175"/>
  <c r="O1167"/>
  <c r="O1159"/>
  <c r="J1159"/>
  <c r="O1151"/>
  <c r="O1143"/>
  <c r="J1143"/>
  <c r="O1135"/>
  <c r="O1126"/>
  <c r="J1126"/>
  <c r="O1118"/>
  <c r="O1102"/>
  <c r="J1102"/>
  <c r="O1094"/>
  <c r="O1086"/>
  <c r="J1086"/>
  <c r="O1078"/>
  <c r="O1070"/>
  <c r="J1070"/>
  <c r="O1062"/>
  <c r="O1054"/>
  <c r="O1353"/>
  <c r="J1353"/>
  <c r="O1345"/>
  <c r="O1341"/>
  <c r="J1341"/>
  <c r="O1325"/>
  <c r="O1321"/>
  <c r="J1321"/>
  <c r="O1313"/>
  <c r="O1305"/>
  <c r="J1305"/>
  <c r="O1297"/>
  <c r="O1289"/>
  <c r="O1281"/>
  <c r="O1273"/>
  <c r="O1265"/>
  <c r="O1249"/>
  <c r="O1241"/>
  <c r="O1233"/>
  <c r="O1228"/>
  <c r="O1212"/>
  <c r="O1196"/>
  <c r="O1192"/>
  <c r="O1184"/>
  <c r="J1184"/>
  <c r="O1176"/>
  <c r="O1168"/>
  <c r="J1168"/>
  <c r="O1160"/>
  <c r="O1148"/>
  <c r="O1132"/>
  <c r="O1128"/>
  <c r="O1119"/>
  <c r="J1119"/>
  <c r="O1111"/>
  <c r="O1099"/>
  <c r="O1087"/>
  <c r="J1087"/>
  <c r="O1079"/>
  <c r="O1071"/>
  <c r="J1071"/>
  <c r="O1067"/>
  <c r="O1051"/>
  <c r="J1043"/>
  <c r="O1035"/>
  <c r="O1018"/>
  <c r="J1010"/>
  <c r="O1006"/>
  <c r="O998"/>
  <c r="O986"/>
  <c r="J986"/>
  <c r="O982"/>
  <c r="O974"/>
  <c r="O970"/>
  <c r="J970"/>
  <c r="O966"/>
  <c r="O953"/>
  <c r="J953"/>
  <c r="O949"/>
  <c r="O941"/>
  <c r="O937"/>
  <c r="O933"/>
  <c r="J929"/>
  <c r="O925"/>
  <c r="O921"/>
  <c r="O917"/>
  <c r="J913"/>
  <c r="O909"/>
  <c r="O901"/>
  <c r="J897"/>
  <c r="O893"/>
  <c r="O889"/>
  <c r="O885"/>
  <c r="J881"/>
  <c r="O876"/>
  <c r="O872"/>
  <c r="J872"/>
  <c r="O868"/>
  <c r="O864"/>
  <c r="O860"/>
  <c r="O856"/>
  <c r="O852"/>
  <c r="O848"/>
  <c r="J848"/>
  <c r="O844"/>
  <c r="O840"/>
  <c r="J840"/>
  <c r="O836"/>
  <c r="O832"/>
  <c r="O828"/>
  <c r="O824"/>
  <c r="O820"/>
  <c r="J816"/>
  <c r="O812"/>
  <c r="O808"/>
  <c r="O804"/>
  <c r="O800"/>
  <c r="O796"/>
  <c r="O792"/>
  <c r="J792"/>
  <c r="O788"/>
  <c r="O784"/>
  <c r="J784"/>
  <c r="O780"/>
  <c r="O776"/>
  <c r="O772"/>
  <c r="O767"/>
  <c r="O1352"/>
  <c r="O1344"/>
  <c r="O1336"/>
  <c r="O1328"/>
  <c r="J1328"/>
  <c r="O1320"/>
  <c r="O1312"/>
  <c r="O1304"/>
  <c r="O1296"/>
  <c r="O1288"/>
  <c r="O1280"/>
  <c r="O1272"/>
  <c r="O1260"/>
  <c r="O1252"/>
  <c r="O1244"/>
  <c r="O1236"/>
  <c r="O1227"/>
  <c r="O1219"/>
  <c r="J1219"/>
  <c r="O1211"/>
  <c r="O1203"/>
  <c r="J1203"/>
  <c r="O1195"/>
  <c r="O1187"/>
  <c r="O1179"/>
  <c r="O1163"/>
  <c r="O1155"/>
  <c r="O1147"/>
  <c r="O1139"/>
  <c r="O1131"/>
  <c r="O1122"/>
  <c r="O1114"/>
  <c r="O1106"/>
  <c r="O1098"/>
  <c r="O1090"/>
  <c r="O1082"/>
  <c r="O1074"/>
  <c r="J1074"/>
  <c r="O1066"/>
  <c r="O1058"/>
  <c r="O1050"/>
  <c r="O1042"/>
  <c r="O1337"/>
  <c r="J1337"/>
  <c r="O1329"/>
  <c r="O1309"/>
  <c r="O1293"/>
  <c r="O1277"/>
  <c r="O1261"/>
  <c r="O1245"/>
  <c r="O1224"/>
  <c r="J1224"/>
  <c r="O1216"/>
  <c r="O1208"/>
  <c r="J1208"/>
  <c r="O1200"/>
  <c r="O1180"/>
  <c r="O1164"/>
  <c r="O1152"/>
  <c r="O1144"/>
  <c r="J1144"/>
  <c r="O1136"/>
  <c r="O1115"/>
  <c r="O1103"/>
  <c r="O1095"/>
  <c r="J1095"/>
  <c r="O1083"/>
  <c r="O1063"/>
  <c r="O1055"/>
  <c r="J1055"/>
  <c r="O1047"/>
  <c r="O1039"/>
  <c r="J1039"/>
  <c r="O1031"/>
  <c r="O1023"/>
  <c r="O1014"/>
  <c r="O1002"/>
  <c r="O990"/>
  <c r="J978"/>
  <c r="O957"/>
  <c r="O905"/>
  <c r="O759"/>
  <c r="J759"/>
  <c r="O739"/>
  <c r="O731"/>
  <c r="O723"/>
  <c r="O715"/>
  <c r="O707"/>
  <c r="O703"/>
  <c r="J703"/>
  <c r="O699"/>
  <c r="O691"/>
  <c r="O683"/>
  <c r="O679"/>
  <c r="O675"/>
  <c r="O671"/>
  <c r="J671"/>
  <c r="O667"/>
  <c r="O663"/>
  <c r="J663"/>
  <c r="O659"/>
  <c r="O655"/>
  <c r="O651"/>
  <c r="O647"/>
  <c r="O643"/>
  <c r="O639"/>
  <c r="J639"/>
  <c r="O635"/>
  <c r="O631"/>
  <c r="J631"/>
  <c r="O627"/>
  <c r="O618"/>
  <c r="J614"/>
  <c r="J606"/>
  <c r="J582"/>
  <c r="J574"/>
  <c r="O566"/>
  <c r="J558"/>
  <c r="J550"/>
  <c r="J526"/>
  <c r="J518"/>
  <c r="O501"/>
  <c r="J501"/>
  <c r="J493"/>
  <c r="J469"/>
  <c r="J461"/>
  <c r="O437"/>
  <c r="J437"/>
  <c r="J413"/>
  <c r="J405"/>
  <c r="O373"/>
  <c r="O308"/>
  <c r="O243"/>
  <c r="O178"/>
  <c r="O114"/>
  <c r="O1354"/>
  <c r="O1350"/>
  <c r="O1346"/>
  <c r="O1342"/>
  <c r="O1338"/>
  <c r="O1334"/>
  <c r="J1334"/>
  <c r="O1330"/>
  <c r="O1326"/>
  <c r="J1326"/>
  <c r="O1322"/>
  <c r="O1318"/>
  <c r="O1314"/>
  <c r="O1310"/>
  <c r="O1306"/>
  <c r="O1302"/>
  <c r="J1302"/>
  <c r="O1298"/>
  <c r="O1294"/>
  <c r="O1290"/>
  <c r="O1286"/>
  <c r="O1282"/>
  <c r="O1278"/>
  <c r="O1274"/>
  <c r="O1270"/>
  <c r="O1266"/>
  <c r="O1262"/>
  <c r="O1258"/>
  <c r="O1254"/>
  <c r="O1250"/>
  <c r="O1246"/>
  <c r="O1242"/>
  <c r="O1238"/>
  <c r="O1234"/>
  <c r="O1229"/>
  <c r="J1229"/>
  <c r="O1225"/>
  <c r="O1221"/>
  <c r="O1217"/>
  <c r="O1213"/>
  <c r="O1209"/>
  <c r="O1205"/>
  <c r="J1205"/>
  <c r="O1201"/>
  <c r="O1197"/>
  <c r="J1197"/>
  <c r="O1193"/>
  <c r="O1189"/>
  <c r="O1185"/>
  <c r="O1181"/>
  <c r="O1177"/>
  <c r="O1173"/>
  <c r="J1173"/>
  <c r="O1169"/>
  <c r="O1165"/>
  <c r="J1165"/>
  <c r="O1161"/>
  <c r="O1157"/>
  <c r="O1153"/>
  <c r="O1149"/>
  <c r="O1145"/>
  <c r="O1141"/>
  <c r="J1141"/>
  <c r="O1137"/>
  <c r="O1133"/>
  <c r="J1133"/>
  <c r="O1129"/>
  <c r="O1124"/>
  <c r="O1120"/>
  <c r="O1116"/>
  <c r="J1116"/>
  <c r="O1112"/>
  <c r="O1108"/>
  <c r="O1104"/>
  <c r="O1100"/>
  <c r="O1096"/>
  <c r="O1092"/>
  <c r="O1088"/>
  <c r="O1084"/>
  <c r="O1080"/>
  <c r="O1076"/>
  <c r="O1072"/>
  <c r="O1068"/>
  <c r="J1068"/>
  <c r="O1064"/>
  <c r="O1060"/>
  <c r="O1056"/>
  <c r="O1052"/>
  <c r="J1052"/>
  <c r="O1048"/>
  <c r="O1044"/>
  <c r="O1040"/>
  <c r="O755"/>
  <c r="O747"/>
  <c r="O743"/>
  <c r="J743"/>
  <c r="O735"/>
  <c r="O727"/>
  <c r="J727"/>
  <c r="O719"/>
  <c r="O711"/>
  <c r="J711"/>
  <c r="O695"/>
  <c r="O1355"/>
  <c r="O1351"/>
  <c r="J1351"/>
  <c r="O1347"/>
  <c r="O1339"/>
  <c r="O1335"/>
  <c r="J1335"/>
  <c r="O1331"/>
  <c r="O1327"/>
  <c r="O1323"/>
  <c r="O1319"/>
  <c r="O1315"/>
  <c r="O1311"/>
  <c r="O1307"/>
  <c r="O1303"/>
  <c r="O1299"/>
  <c r="O1295"/>
  <c r="O1291"/>
  <c r="O1287"/>
  <c r="O1283"/>
  <c r="O1279"/>
  <c r="O1275"/>
  <c r="O1271"/>
  <c r="O1267"/>
  <c r="O1263"/>
  <c r="O1259"/>
  <c r="O1255"/>
  <c r="O1251"/>
  <c r="O1247"/>
  <c r="O1243"/>
  <c r="O1239"/>
  <c r="O1235"/>
  <c r="O1231"/>
  <c r="O1226"/>
  <c r="O1222"/>
  <c r="J1222"/>
  <c r="O1218"/>
  <c r="O1210"/>
  <c r="O1206"/>
  <c r="J1206"/>
  <c r="O1202"/>
  <c r="O1198"/>
  <c r="O1194"/>
  <c r="O1190"/>
  <c r="J1190"/>
  <c r="O1186"/>
  <c r="O1182"/>
  <c r="O1178"/>
  <c r="O1174"/>
  <c r="O1170"/>
  <c r="O1166"/>
  <c r="O1162"/>
  <c r="O1158"/>
  <c r="O1154"/>
  <c r="O1150"/>
  <c r="O1146"/>
  <c r="O1142"/>
  <c r="J1142"/>
  <c r="O1138"/>
  <c r="O1134"/>
  <c r="O1130"/>
  <c r="O1125"/>
  <c r="J1125"/>
  <c r="O1121"/>
  <c r="O1117"/>
  <c r="J1117"/>
  <c r="O1113"/>
  <c r="O1109"/>
  <c r="O1105"/>
  <c r="O1101"/>
  <c r="O1097"/>
  <c r="O1093"/>
  <c r="J1093"/>
  <c r="O1089"/>
  <c r="O1085"/>
  <c r="J1085"/>
  <c r="O1081"/>
  <c r="O1077"/>
  <c r="O1073"/>
  <c r="O1069"/>
  <c r="O1065"/>
  <c r="O1061"/>
  <c r="J1061"/>
  <c r="O1057"/>
  <c r="O1053"/>
  <c r="J1053"/>
  <c r="O1049"/>
  <c r="O1045"/>
  <c r="O1041"/>
  <c r="O1037"/>
  <c r="O1033"/>
  <c r="O1029"/>
  <c r="J1029"/>
  <c r="O1025"/>
  <c r="O1020"/>
  <c r="J1020"/>
  <c r="O1016"/>
  <c r="O1012"/>
  <c r="O1008"/>
  <c r="O1004"/>
  <c r="O1000"/>
  <c r="O996"/>
  <c r="J996"/>
  <c r="O992"/>
  <c r="O988"/>
  <c r="J988"/>
  <c r="O980"/>
  <c r="O976"/>
  <c r="O972"/>
  <c r="J972"/>
  <c r="O968"/>
  <c r="O964"/>
  <c r="J964"/>
  <c r="O960"/>
  <c r="O955"/>
  <c r="O951"/>
  <c r="O947"/>
  <c r="O943"/>
  <c r="O939"/>
  <c r="J939"/>
  <c r="O935"/>
  <c r="O931"/>
  <c r="J931"/>
  <c r="O927"/>
  <c r="O923"/>
  <c r="O915"/>
  <c r="J915"/>
  <c r="O911"/>
  <c r="O907"/>
  <c r="J907"/>
  <c r="O903"/>
  <c r="O899"/>
  <c r="O895"/>
  <c r="O891"/>
  <c r="O887"/>
  <c r="O883"/>
  <c r="J883"/>
  <c r="O879"/>
  <c r="O874"/>
  <c r="J874"/>
  <c r="O870"/>
  <c r="O866"/>
  <c r="O862"/>
  <c r="O858"/>
  <c r="O850"/>
  <c r="J850"/>
  <c r="O846"/>
  <c r="O842"/>
  <c r="O838"/>
  <c r="O834"/>
  <c r="O830"/>
  <c r="O826"/>
  <c r="J826"/>
  <c r="O822"/>
  <c r="O818"/>
  <c r="J818"/>
  <c r="O814"/>
  <c r="O810"/>
  <c r="O806"/>
  <c r="O802"/>
  <c r="O798"/>
  <c r="O794"/>
  <c r="J794"/>
  <c r="O790"/>
  <c r="O786"/>
  <c r="J786"/>
  <c r="O782"/>
  <c r="O778"/>
  <c r="O774"/>
  <c r="O769"/>
  <c r="O765"/>
  <c r="O761"/>
  <c r="J761"/>
  <c r="O757"/>
  <c r="O753"/>
  <c r="J753"/>
  <c r="O749"/>
  <c r="O745"/>
  <c r="O741"/>
  <c r="O737"/>
  <c r="O733"/>
  <c r="O729"/>
  <c r="J729"/>
  <c r="O725"/>
  <c r="O721"/>
  <c r="J721"/>
  <c r="O717"/>
  <c r="O713"/>
  <c r="O709"/>
  <c r="O705"/>
  <c r="O701"/>
  <c r="O697"/>
  <c r="J697"/>
  <c r="O693"/>
  <c r="O689"/>
  <c r="J689"/>
  <c r="O685"/>
  <c r="O681"/>
  <c r="O677"/>
  <c r="O673"/>
  <c r="O669"/>
  <c r="O665"/>
  <c r="J665"/>
  <c r="O661"/>
  <c r="O657"/>
  <c r="J657"/>
  <c r="O653"/>
  <c r="O649"/>
  <c r="O645"/>
  <c r="O641"/>
  <c r="O637"/>
  <c r="O633"/>
  <c r="J633"/>
  <c r="O629"/>
  <c r="O625"/>
  <c r="J625"/>
  <c r="O621"/>
  <c r="O616"/>
  <c r="J608"/>
  <c r="J600"/>
  <c r="J576"/>
  <c r="J568"/>
  <c r="J544"/>
  <c r="J536"/>
  <c r="J512"/>
  <c r="J503"/>
  <c r="J479"/>
  <c r="J471"/>
  <c r="J447"/>
  <c r="J439"/>
  <c r="J415"/>
  <c r="J407"/>
  <c r="O1038"/>
  <c r="J1038"/>
  <c r="O1034"/>
  <c r="O1030"/>
  <c r="O1026"/>
  <c r="J1026"/>
  <c r="O1021"/>
  <c r="O1017"/>
  <c r="O1013"/>
  <c r="O1009"/>
  <c r="J1009"/>
  <c r="O1005"/>
  <c r="O1001"/>
  <c r="O997"/>
  <c r="J997"/>
  <c r="O993"/>
  <c r="O989"/>
  <c r="O985"/>
  <c r="O981"/>
  <c r="J981"/>
  <c r="O977"/>
  <c r="O973"/>
  <c r="O969"/>
  <c r="O965"/>
  <c r="O961"/>
  <c r="J961"/>
  <c r="O956"/>
  <c r="O952"/>
  <c r="O948"/>
  <c r="J948"/>
  <c r="O944"/>
  <c r="O940"/>
  <c r="O936"/>
  <c r="O932"/>
  <c r="J932"/>
  <c r="O928"/>
  <c r="O924"/>
  <c r="O920"/>
  <c r="O916"/>
  <c r="O912"/>
  <c r="O908"/>
  <c r="O904"/>
  <c r="O900"/>
  <c r="O896"/>
  <c r="O892"/>
  <c r="O888"/>
  <c r="O884"/>
  <c r="O880"/>
  <c r="O871"/>
  <c r="O867"/>
  <c r="O863"/>
  <c r="J859"/>
  <c r="O855"/>
  <c r="O851"/>
  <c r="O847"/>
  <c r="J847"/>
  <c r="O843"/>
  <c r="O839"/>
  <c r="O835"/>
  <c r="O831"/>
  <c r="O827"/>
  <c r="J827"/>
  <c r="O823"/>
  <c r="O819"/>
  <c r="O815"/>
  <c r="J815"/>
  <c r="O811"/>
  <c r="O807"/>
  <c r="O803"/>
  <c r="O799"/>
  <c r="O791"/>
  <c r="O787"/>
  <c r="O783"/>
  <c r="J779"/>
  <c r="O775"/>
  <c r="O771"/>
  <c r="O766"/>
  <c r="J766"/>
  <c r="O762"/>
  <c r="O758"/>
  <c r="O754"/>
  <c r="J754"/>
  <c r="O750"/>
  <c r="O746"/>
  <c r="O742"/>
  <c r="O738"/>
  <c r="O734"/>
  <c r="O726"/>
  <c r="O722"/>
  <c r="O718"/>
  <c r="J714"/>
  <c r="O710"/>
  <c r="O706"/>
  <c r="O702"/>
  <c r="O698"/>
  <c r="O694"/>
  <c r="O690"/>
  <c r="O686"/>
  <c r="O678"/>
  <c r="O674"/>
  <c r="O670"/>
  <c r="O662"/>
  <c r="O658"/>
  <c r="O654"/>
  <c r="J650"/>
  <c r="O646"/>
  <c r="O642"/>
  <c r="O638"/>
  <c r="O634"/>
  <c r="O630"/>
  <c r="O626"/>
  <c r="J626"/>
  <c r="O622"/>
  <c r="J622"/>
  <c r="O617"/>
  <c r="J617"/>
  <c r="J605"/>
  <c r="J601"/>
  <c r="J589"/>
  <c r="J557"/>
  <c r="O553"/>
  <c r="J533"/>
  <c r="J525"/>
  <c r="J500"/>
  <c r="J492"/>
  <c r="J480"/>
  <c r="J476"/>
  <c r="J468"/>
  <c r="J444"/>
  <c r="J436"/>
  <c r="O424"/>
  <c r="J420"/>
  <c r="J412"/>
  <c r="J392"/>
  <c r="O295"/>
  <c r="O279"/>
  <c r="O262"/>
  <c r="O246"/>
  <c r="O230"/>
  <c r="O214"/>
  <c r="O198"/>
  <c r="O182"/>
  <c r="O149"/>
  <c r="O117"/>
  <c r="O1036"/>
  <c r="O1032"/>
  <c r="J1032"/>
  <c r="O1028"/>
  <c r="O1024"/>
  <c r="J1024"/>
  <c r="O1019"/>
  <c r="O1015"/>
  <c r="O1011"/>
  <c r="O1007"/>
  <c r="O1003"/>
  <c r="O999"/>
  <c r="J999"/>
  <c r="O995"/>
  <c r="O991"/>
  <c r="J991"/>
  <c r="O987"/>
  <c r="O983"/>
  <c r="O979"/>
  <c r="O975"/>
  <c r="O971"/>
  <c r="O967"/>
  <c r="J967"/>
  <c r="O958"/>
  <c r="O954"/>
  <c r="O950"/>
  <c r="O946"/>
  <c r="O942"/>
  <c r="O938"/>
  <c r="O934"/>
  <c r="O930"/>
  <c r="O926"/>
  <c r="O922"/>
  <c r="O918"/>
  <c r="J918"/>
  <c r="O914"/>
  <c r="O910"/>
  <c r="O906"/>
  <c r="O902"/>
  <c r="O894"/>
  <c r="J894"/>
  <c r="O890"/>
  <c r="O886"/>
  <c r="O882"/>
  <c r="O878"/>
  <c r="O873"/>
  <c r="J873"/>
  <c r="O869"/>
  <c r="J869"/>
  <c r="O865"/>
  <c r="O861"/>
  <c r="J861"/>
  <c r="O857"/>
  <c r="O853"/>
  <c r="O849"/>
  <c r="O845"/>
  <c r="O841"/>
  <c r="J837"/>
  <c r="O833"/>
  <c r="O829"/>
  <c r="O825"/>
  <c r="J821"/>
  <c r="O817"/>
  <c r="O813"/>
  <c r="O809"/>
  <c r="O805"/>
  <c r="J805"/>
  <c r="O801"/>
  <c r="O797"/>
  <c r="O793"/>
  <c r="O789"/>
  <c r="O785"/>
  <c r="O781"/>
  <c r="O777"/>
  <c r="O768"/>
  <c r="O764"/>
  <c r="O760"/>
  <c r="O752"/>
  <c r="O748"/>
  <c r="O744"/>
  <c r="O740"/>
  <c r="O736"/>
  <c r="O732"/>
  <c r="O728"/>
  <c r="O724"/>
  <c r="J724"/>
  <c r="O720"/>
  <c r="O716"/>
  <c r="O712"/>
  <c r="J708"/>
  <c r="O704"/>
  <c r="O700"/>
  <c r="O696"/>
  <c r="J692"/>
  <c r="O688"/>
  <c r="O684"/>
  <c r="O680"/>
  <c r="O676"/>
  <c r="O672"/>
  <c r="O668"/>
  <c r="O664"/>
  <c r="O660"/>
  <c r="O656"/>
  <c r="O652"/>
  <c r="O648"/>
  <c r="O640"/>
  <c r="O636"/>
  <c r="O632"/>
  <c r="O624"/>
  <c r="O620"/>
  <c r="J599"/>
  <c r="J595"/>
  <c r="J579"/>
  <c r="J551"/>
  <c r="J531"/>
  <c r="J386"/>
  <c r="N470" i="42"/>
  <c r="N438"/>
  <c r="N405"/>
  <c r="N372"/>
  <c r="N85"/>
  <c r="N52"/>
  <c r="N43"/>
  <c r="N19"/>
  <c r="N118"/>
  <c r="N109"/>
  <c r="N77"/>
  <c r="N407"/>
  <c r="N340"/>
  <c r="N286"/>
  <c r="N90"/>
  <c r="N402"/>
  <c r="N156"/>
  <c r="N434"/>
  <c r="N205"/>
  <c r="N508"/>
  <c r="N270"/>
  <c r="N74"/>
  <c r="N467"/>
  <c r="N335"/>
  <c r="N221"/>
  <c r="N111"/>
  <c r="N500"/>
  <c r="N368"/>
  <c r="N242"/>
  <c r="N139"/>
  <c r="N16"/>
  <c r="N308"/>
  <c r="N177"/>
  <c r="N46"/>
  <c r="N504"/>
  <c r="N451"/>
  <c r="N385"/>
  <c r="N319"/>
  <c r="N275"/>
  <c r="N237"/>
  <c r="N188"/>
  <c r="N144"/>
  <c r="N106"/>
  <c r="N57"/>
  <c r="N8"/>
  <c r="N418"/>
  <c r="N352"/>
  <c r="N303"/>
  <c r="N254"/>
  <c r="N210"/>
  <c r="N172"/>
  <c r="N123"/>
  <c r="N79"/>
  <c r="N40"/>
  <c r="N310"/>
  <c r="N513"/>
  <c r="N509"/>
  <c r="N505"/>
  <c r="N501"/>
  <c r="N493"/>
  <c r="N485"/>
  <c r="N476"/>
  <c r="N468"/>
  <c r="N460"/>
  <c r="N452"/>
  <c r="N444"/>
  <c r="N435"/>
  <c r="N427"/>
  <c r="N419"/>
  <c r="N411"/>
  <c r="N403"/>
  <c r="N394"/>
  <c r="N386"/>
  <c r="N378"/>
  <c r="N369"/>
  <c r="N361"/>
  <c r="N353"/>
  <c r="N345"/>
  <c r="N336"/>
  <c r="N328"/>
  <c r="N320"/>
  <c r="N312"/>
  <c r="N304"/>
  <c r="N295"/>
  <c r="N287"/>
  <c r="N279"/>
  <c r="N271"/>
  <c r="N263"/>
  <c r="N255"/>
  <c r="N247"/>
  <c r="N238"/>
  <c r="N230"/>
  <c r="N222"/>
  <c r="N214"/>
  <c r="N206"/>
  <c r="N197"/>
  <c r="N189"/>
  <c r="N181"/>
  <c r="N173"/>
  <c r="N165"/>
  <c r="N157"/>
  <c r="N149"/>
  <c r="N140"/>
  <c r="N132"/>
  <c r="N124"/>
  <c r="N116"/>
  <c r="N107"/>
  <c r="N99"/>
  <c r="N91"/>
  <c r="N83"/>
  <c r="N75"/>
  <c r="N66"/>
  <c r="N58"/>
  <c r="N50"/>
  <c r="N41"/>
  <c r="N33"/>
  <c r="N25"/>
  <c r="N21"/>
  <c r="N17"/>
  <c r="N13"/>
  <c r="N9"/>
  <c r="N5"/>
  <c r="N498"/>
  <c r="N494"/>
  <c r="N490"/>
  <c r="N486"/>
  <c r="N482"/>
  <c r="N478"/>
  <c r="N473"/>
  <c r="N469"/>
  <c r="N465"/>
  <c r="N461"/>
  <c r="N457"/>
  <c r="N453"/>
  <c r="N449"/>
  <c r="N445"/>
  <c r="N441"/>
  <c r="N436"/>
  <c r="N432"/>
  <c r="N428"/>
  <c r="N424"/>
  <c r="N420"/>
  <c r="N416"/>
  <c r="N412"/>
  <c r="N408"/>
  <c r="N404"/>
  <c r="N399"/>
  <c r="N395"/>
  <c r="N391"/>
  <c r="N387"/>
  <c r="N383"/>
  <c r="N379"/>
  <c r="N375"/>
  <c r="N370"/>
  <c r="N366"/>
  <c r="N362"/>
  <c r="N358"/>
  <c r="N354"/>
  <c r="N350"/>
  <c r="N346"/>
  <c r="N342"/>
  <c r="N337"/>
  <c r="N333"/>
  <c r="N329"/>
  <c r="N325"/>
  <c r="N321"/>
  <c r="N317"/>
  <c r="N313"/>
  <c r="N309"/>
  <c r="N305"/>
  <c r="N301"/>
  <c r="N297"/>
  <c r="N292"/>
  <c r="N489"/>
  <c r="N479"/>
  <c r="N456"/>
  <c r="N446"/>
  <c r="N423"/>
  <c r="N413"/>
  <c r="N390"/>
  <c r="N380"/>
  <c r="N357"/>
  <c r="N347"/>
  <c r="N324"/>
  <c r="N291"/>
  <c r="N259"/>
  <c r="N226"/>
  <c r="N193"/>
  <c r="N161"/>
  <c r="N128"/>
  <c r="N95"/>
  <c r="N62"/>
  <c r="N29"/>
  <c r="N510"/>
  <c r="N502"/>
  <c r="N481"/>
  <c r="N448"/>
  <c r="N415"/>
  <c r="N382"/>
  <c r="N349"/>
  <c r="N327"/>
  <c r="N316"/>
  <c r="N294"/>
  <c r="N283"/>
  <c r="N262"/>
  <c r="N251"/>
  <c r="N229"/>
  <c r="N218"/>
  <c r="N196"/>
  <c r="N185"/>
  <c r="N164"/>
  <c r="N153"/>
  <c r="N131"/>
  <c r="N120"/>
  <c r="N98"/>
  <c r="N87"/>
  <c r="N65"/>
  <c r="N54"/>
  <c r="N32"/>
  <c r="N515"/>
  <c r="N511"/>
  <c r="N507"/>
  <c r="N503"/>
  <c r="N499"/>
  <c r="N491"/>
  <c r="N483"/>
  <c r="N474"/>
  <c r="N466"/>
  <c r="N458"/>
  <c r="N450"/>
  <c r="N442"/>
  <c r="N433"/>
  <c r="N425"/>
  <c r="N417"/>
  <c r="N409"/>
  <c r="N400"/>
  <c r="N392"/>
  <c r="N384"/>
  <c r="N376"/>
  <c r="N367"/>
  <c r="N359"/>
  <c r="N351"/>
  <c r="N343"/>
  <c r="N334"/>
  <c r="N326"/>
  <c r="N318"/>
  <c r="N302"/>
  <c r="N293"/>
  <c r="N285"/>
  <c r="N277"/>
  <c r="N269"/>
  <c r="N261"/>
  <c r="N253"/>
  <c r="N244"/>
  <c r="N236"/>
  <c r="N228"/>
  <c r="N220"/>
  <c r="N212"/>
  <c r="N204"/>
  <c r="N195"/>
  <c r="N187"/>
  <c r="N179"/>
  <c r="N171"/>
  <c r="N163"/>
  <c r="N155"/>
  <c r="N146"/>
  <c r="N138"/>
  <c r="N130"/>
  <c r="N122"/>
  <c r="N113"/>
  <c r="N105"/>
  <c r="N97"/>
  <c r="N89"/>
  <c r="N81"/>
  <c r="N73"/>
  <c r="N64"/>
  <c r="N56"/>
  <c r="N48"/>
  <c r="N39"/>
  <c r="N31"/>
  <c r="N15"/>
  <c r="N11"/>
  <c r="N7"/>
  <c r="N496"/>
  <c r="N488"/>
  <c r="N480"/>
  <c r="N471"/>
  <c r="N463"/>
  <c r="N455"/>
  <c r="N447"/>
  <c r="N439"/>
  <c r="N430"/>
  <c r="N422"/>
  <c r="N414"/>
  <c r="N406"/>
  <c r="N397"/>
  <c r="N389"/>
  <c r="N381"/>
  <c r="N373"/>
  <c r="N364"/>
  <c r="N356"/>
  <c r="N348"/>
  <c r="N339"/>
  <c r="N331"/>
  <c r="N323"/>
  <c r="N315"/>
  <c r="N307"/>
  <c r="N299"/>
  <c r="N290"/>
  <c r="N282"/>
  <c r="N274"/>
  <c r="N266"/>
  <c r="N258"/>
  <c r="N250"/>
  <c r="N241"/>
  <c r="N233"/>
  <c r="N225"/>
  <c r="N217"/>
  <c r="N209"/>
  <c r="N201"/>
  <c r="N192"/>
  <c r="N184"/>
  <c r="N176"/>
  <c r="N168"/>
  <c r="N160"/>
  <c r="N152"/>
  <c r="N143"/>
  <c r="N135"/>
  <c r="N127"/>
  <c r="N119"/>
  <c r="N110"/>
  <c r="N102"/>
  <c r="N94"/>
  <c r="N86"/>
  <c r="N78"/>
  <c r="N69"/>
  <c r="N61"/>
  <c r="N53"/>
  <c r="N45"/>
  <c r="N36"/>
  <c r="N28"/>
  <c r="N24"/>
  <c r="N20"/>
  <c r="N495"/>
  <c r="N472"/>
  <c r="N462"/>
  <c r="N440"/>
  <c r="N429"/>
  <c r="N396"/>
  <c r="N374"/>
  <c r="N363"/>
  <c r="N330"/>
  <c r="N298"/>
  <c r="N265"/>
  <c r="N232"/>
  <c r="N200"/>
  <c r="N167"/>
  <c r="N134"/>
  <c r="N101"/>
  <c r="N68"/>
  <c r="N35"/>
  <c r="N23"/>
  <c r="N514"/>
  <c r="N506"/>
  <c r="N497"/>
  <c r="N487"/>
  <c r="N475"/>
  <c r="N464"/>
  <c r="N454"/>
  <c r="N443"/>
  <c r="N431"/>
  <c r="N421"/>
  <c r="N410"/>
  <c r="N398"/>
  <c r="N388"/>
  <c r="N377"/>
  <c r="N365"/>
  <c r="N355"/>
  <c r="N344"/>
  <c r="N332"/>
  <c r="N322"/>
  <c r="N311"/>
  <c r="N300"/>
  <c r="N289"/>
  <c r="N278"/>
  <c r="N267"/>
  <c r="N257"/>
  <c r="N245"/>
  <c r="N234"/>
  <c r="N224"/>
  <c r="N213"/>
  <c r="N202"/>
  <c r="N191"/>
  <c r="N180"/>
  <c r="N169"/>
  <c r="N159"/>
  <c r="N148"/>
  <c r="N136"/>
  <c r="N126"/>
  <c r="N114"/>
  <c r="N103"/>
  <c r="N93"/>
  <c r="N82"/>
  <c r="N71"/>
  <c r="N60"/>
  <c r="N49"/>
  <c r="N37"/>
  <c r="N27"/>
  <c r="N12"/>
  <c r="N288"/>
  <c r="N284"/>
  <c r="N280"/>
  <c r="N276"/>
  <c r="N272"/>
  <c r="N268"/>
  <c r="N264"/>
  <c r="N260"/>
  <c r="N256"/>
  <c r="N252"/>
  <c r="N248"/>
  <c r="N243"/>
  <c r="N239"/>
  <c r="N235"/>
  <c r="N231"/>
  <c r="N227"/>
  <c r="N223"/>
  <c r="N219"/>
  <c r="N215"/>
  <c r="N211"/>
  <c r="N207"/>
  <c r="N203"/>
  <c r="N198"/>
  <c r="N194"/>
  <c r="N190"/>
  <c r="N186"/>
  <c r="N182"/>
  <c r="N178"/>
  <c r="N174"/>
  <c r="N170"/>
  <c r="N166"/>
  <c r="N162"/>
  <c r="N158"/>
  <c r="N154"/>
  <c r="N150"/>
  <c r="N145"/>
  <c r="N141"/>
  <c r="N137"/>
  <c r="N133"/>
  <c r="N129"/>
  <c r="N125"/>
  <c r="N121"/>
  <c r="N117"/>
  <c r="N112"/>
  <c r="N108"/>
  <c r="N104"/>
  <c r="N100"/>
  <c r="N96"/>
  <c r="N92"/>
  <c r="N88"/>
  <c r="N84"/>
  <c r="N80"/>
  <c r="N76"/>
  <c r="N72"/>
  <c r="N67"/>
  <c r="N63"/>
  <c r="N59"/>
  <c r="N55"/>
  <c r="N51"/>
  <c r="N47"/>
  <c r="N42"/>
  <c r="N38"/>
  <c r="N34"/>
  <c r="N30"/>
  <c r="N26"/>
  <c r="N10"/>
  <c r="N18"/>
  <c r="N22"/>
  <c r="N14"/>
  <c r="O567" i="44"/>
  <c r="O410"/>
  <c r="O281"/>
  <c r="O18"/>
  <c r="O898"/>
  <c r="O587"/>
  <c r="O434"/>
  <c r="O325"/>
  <c r="O196"/>
  <c r="O38"/>
  <c r="O478"/>
  <c r="O345"/>
  <c r="O216"/>
  <c r="O62"/>
  <c r="O151"/>
  <c r="O498"/>
  <c r="O390"/>
  <c r="O260"/>
  <c r="O131"/>
  <c r="O610"/>
  <c r="O546"/>
  <c r="O522"/>
  <c r="O457"/>
  <c r="O304"/>
  <c r="O239"/>
  <c r="O174"/>
  <c r="O110"/>
  <c r="O85"/>
  <c r="O962"/>
  <c r="O595"/>
  <c r="O575"/>
  <c r="O554"/>
  <c r="O530"/>
  <c r="O506"/>
  <c r="O486"/>
  <c r="O465"/>
  <c r="O442"/>
  <c r="O422"/>
  <c r="O398"/>
  <c r="O377"/>
  <c r="O353"/>
  <c r="O333"/>
  <c r="O312"/>
  <c r="O289"/>
  <c r="O269"/>
  <c r="O247"/>
  <c r="O224"/>
  <c r="O204"/>
  <c r="O183"/>
  <c r="O159"/>
  <c r="O139"/>
  <c r="O118"/>
  <c r="O93"/>
  <c r="O70"/>
  <c r="O46"/>
  <c r="O26"/>
  <c r="O5"/>
  <c r="O1349"/>
  <c r="O1333"/>
  <c r="O1317"/>
  <c r="O1301"/>
  <c r="O1285"/>
  <c r="O1269"/>
  <c r="O1253"/>
  <c r="O1237"/>
  <c r="O1220"/>
  <c r="O1204"/>
  <c r="O1188"/>
  <c r="O1172"/>
  <c r="O1156"/>
  <c r="O1140"/>
  <c r="O1123"/>
  <c r="O1107"/>
  <c r="O1091"/>
  <c r="O1075"/>
  <c r="O1059"/>
  <c r="O1043"/>
  <c r="O963"/>
  <c r="O913"/>
  <c r="O599"/>
  <c r="O578"/>
  <c r="O555"/>
  <c r="O535"/>
  <c r="O511"/>
  <c r="O489"/>
  <c r="O466"/>
  <c r="O446"/>
  <c r="O425"/>
  <c r="O401"/>
  <c r="O378"/>
  <c r="O357"/>
  <c r="O336"/>
  <c r="O313"/>
  <c r="O293"/>
  <c r="O272"/>
  <c r="O248"/>
  <c r="O228"/>
  <c r="O207"/>
  <c r="O184"/>
  <c r="O163"/>
  <c r="O142"/>
  <c r="O119"/>
  <c r="O98"/>
  <c r="O74"/>
  <c r="O53"/>
  <c r="O29"/>
  <c r="O6"/>
  <c r="O1027"/>
  <c r="O897"/>
  <c r="O821"/>
  <c r="O756"/>
  <c r="O692"/>
  <c r="O628"/>
  <c r="O607"/>
  <c r="O586"/>
  <c r="O563"/>
  <c r="O543"/>
  <c r="O519"/>
  <c r="O497"/>
  <c r="O474"/>
  <c r="O454"/>
  <c r="O433"/>
  <c r="O409"/>
  <c r="O386"/>
  <c r="O366"/>
  <c r="O344"/>
  <c r="O321"/>
  <c r="O301"/>
  <c r="O280"/>
  <c r="O256"/>
  <c r="O236"/>
  <c r="O215"/>
  <c r="O192"/>
  <c r="O171"/>
  <c r="O150"/>
  <c r="O127"/>
  <c r="O107"/>
  <c r="O82"/>
  <c r="O61"/>
  <c r="O37"/>
  <c r="O14"/>
  <c r="O978"/>
  <c r="O369"/>
  <c r="O994"/>
  <c r="O929"/>
  <c r="O837"/>
  <c r="O773"/>
  <c r="O708"/>
  <c r="O644"/>
  <c r="O611"/>
  <c r="O602"/>
  <c r="O591"/>
  <c r="O579"/>
  <c r="O570"/>
  <c r="O559"/>
  <c r="O547"/>
  <c r="O538"/>
  <c r="O523"/>
  <c r="O514"/>
  <c r="O502"/>
  <c r="O490"/>
  <c r="O481"/>
  <c r="O470"/>
  <c r="O458"/>
  <c r="O449"/>
  <c r="O438"/>
  <c r="O426"/>
  <c r="O417"/>
  <c r="O402"/>
  <c r="O393"/>
  <c r="O382"/>
  <c r="O370"/>
  <c r="O360"/>
  <c r="O349"/>
  <c r="O337"/>
  <c r="O328"/>
  <c r="O317"/>
  <c r="O305"/>
  <c r="O296"/>
  <c r="O285"/>
  <c r="O273"/>
  <c r="O263"/>
  <c r="O252"/>
  <c r="O240"/>
  <c r="O231"/>
  <c r="O220"/>
  <c r="O208"/>
  <c r="O199"/>
  <c r="O188"/>
  <c r="O175"/>
  <c r="O166"/>
  <c r="O155"/>
  <c r="O143"/>
  <c r="O134"/>
  <c r="O123"/>
  <c r="O111"/>
  <c r="O101"/>
  <c r="O86"/>
  <c r="O77"/>
  <c r="O66"/>
  <c r="O54"/>
  <c r="O42"/>
  <c r="O30"/>
  <c r="O21"/>
  <c r="O10"/>
  <c r="O1257"/>
  <c r="O1010"/>
  <c r="O945"/>
  <c r="O881"/>
  <c r="O615"/>
  <c r="O603"/>
  <c r="O594"/>
  <c r="O583"/>
  <c r="O571"/>
  <c r="O562"/>
  <c r="O551"/>
  <c r="O539"/>
  <c r="O527"/>
  <c r="O515"/>
  <c r="O505"/>
  <c r="O494"/>
  <c r="O482"/>
  <c r="O473"/>
  <c r="O462"/>
  <c r="O450"/>
  <c r="O441"/>
  <c r="O430"/>
  <c r="O418"/>
  <c r="O406"/>
  <c r="O394"/>
  <c r="O385"/>
  <c r="O374"/>
  <c r="O361"/>
  <c r="O352"/>
  <c r="O341"/>
  <c r="O329"/>
  <c r="O320"/>
  <c r="O309"/>
  <c r="O297"/>
  <c r="O288"/>
  <c r="O277"/>
  <c r="O264"/>
  <c r="O255"/>
  <c r="O244"/>
  <c r="O232"/>
  <c r="O223"/>
  <c r="O212"/>
  <c r="O200"/>
  <c r="O191"/>
  <c r="O179"/>
  <c r="O167"/>
  <c r="O158"/>
  <c r="O147"/>
  <c r="O135"/>
  <c r="O126"/>
  <c r="O115"/>
  <c r="O102"/>
  <c r="O90"/>
  <c r="O78"/>
  <c r="O69"/>
  <c r="O58"/>
  <c r="O45"/>
  <c r="O34"/>
  <c r="O22"/>
  <c r="O13"/>
  <c r="O531"/>
  <c r="O414"/>
  <c r="O94"/>
  <c r="O50"/>
  <c r="O795"/>
  <c r="O779"/>
  <c r="O730"/>
  <c r="O714"/>
  <c r="O682"/>
  <c r="O666"/>
  <c r="O650"/>
  <c r="O613"/>
  <c r="O609"/>
  <c r="O605"/>
  <c r="O601"/>
  <c r="O597"/>
  <c r="O593"/>
  <c r="O589"/>
  <c r="O585"/>
  <c r="O581"/>
  <c r="O577"/>
  <c r="O573"/>
  <c r="O569"/>
  <c r="O565"/>
  <c r="O561"/>
  <c r="O557"/>
  <c r="O549"/>
  <c r="O545"/>
  <c r="O541"/>
  <c r="O537"/>
  <c r="O533"/>
  <c r="O529"/>
  <c r="O525"/>
  <c r="O521"/>
  <c r="O517"/>
  <c r="O513"/>
  <c r="O508"/>
  <c r="O504"/>
  <c r="O500"/>
  <c r="O496"/>
  <c r="O492"/>
  <c r="O488"/>
  <c r="O484"/>
  <c r="O480"/>
  <c r="O476"/>
  <c r="O472"/>
  <c r="O468"/>
  <c r="O464"/>
  <c r="O460"/>
  <c r="O456"/>
  <c r="O452"/>
  <c r="O448"/>
  <c r="O444"/>
  <c r="O440"/>
  <c r="O436"/>
  <c r="O432"/>
  <c r="O428"/>
  <c r="O420"/>
  <c r="O416"/>
  <c r="O412"/>
  <c r="O408"/>
  <c r="O404"/>
  <c r="O400"/>
  <c r="O396"/>
  <c r="O392"/>
  <c r="O388"/>
  <c r="O384"/>
  <c r="O380"/>
  <c r="O376"/>
  <c r="O372"/>
  <c r="O368"/>
  <c r="O363"/>
  <c r="O359"/>
  <c r="O355"/>
  <c r="O351"/>
  <c r="O347"/>
  <c r="O343"/>
  <c r="O339"/>
  <c r="O335"/>
  <c r="O331"/>
  <c r="O327"/>
  <c r="O323"/>
  <c r="O319"/>
  <c r="O315"/>
  <c r="O311"/>
  <c r="O307"/>
  <c r="O303"/>
  <c r="O299"/>
  <c r="O291"/>
  <c r="O287"/>
  <c r="O283"/>
  <c r="O275"/>
  <c r="O271"/>
  <c r="O267"/>
  <c r="O258"/>
  <c r="O254"/>
  <c r="O250"/>
  <c r="O242"/>
  <c r="O238"/>
  <c r="O234"/>
  <c r="O226"/>
  <c r="O222"/>
  <c r="O218"/>
  <c r="O210"/>
  <c r="O206"/>
  <c r="O202"/>
  <c r="O194"/>
  <c r="O190"/>
  <c r="O186"/>
  <c r="O177"/>
  <c r="O173"/>
  <c r="O169"/>
  <c r="O165"/>
  <c r="O161"/>
  <c r="O157"/>
  <c r="O153"/>
  <c r="O145"/>
  <c r="O141"/>
  <c r="O137"/>
  <c r="O133"/>
  <c r="O129"/>
  <c r="O125"/>
  <c r="O121"/>
  <c r="O113"/>
  <c r="O109"/>
  <c r="O104"/>
  <c r="O100"/>
  <c r="O96"/>
  <c r="O92"/>
  <c r="O88"/>
  <c r="O84"/>
  <c r="O80"/>
  <c r="O76"/>
  <c r="O72"/>
  <c r="O68"/>
  <c r="O64"/>
  <c r="O60"/>
  <c r="O56"/>
  <c r="O52"/>
  <c r="O48"/>
  <c r="O44"/>
  <c r="O40"/>
  <c r="O36"/>
  <c r="O32"/>
  <c r="O28"/>
  <c r="O24"/>
  <c r="O20"/>
  <c r="O16"/>
  <c r="O12"/>
  <c r="O8"/>
  <c r="O1343"/>
  <c r="O1214"/>
  <c r="O816"/>
  <c r="O751"/>
  <c r="O687"/>
  <c r="O623"/>
  <c r="O614"/>
  <c r="O606"/>
  <c r="O598"/>
  <c r="O590"/>
  <c r="O582"/>
  <c r="O574"/>
  <c r="O558"/>
  <c r="O550"/>
  <c r="O542"/>
  <c r="O534"/>
  <c r="O526"/>
  <c r="O518"/>
  <c r="O509"/>
  <c r="O493"/>
  <c r="O485"/>
  <c r="O477"/>
  <c r="O469"/>
  <c r="O461"/>
  <c r="O453"/>
  <c r="O445"/>
  <c r="O429"/>
  <c r="O421"/>
  <c r="O413"/>
  <c r="O405"/>
  <c r="O397"/>
  <c r="O389"/>
  <c r="O381"/>
  <c r="O364"/>
  <c r="O356"/>
  <c r="O348"/>
  <c r="O340"/>
  <c r="O332"/>
  <c r="O324"/>
  <c r="O316"/>
  <c r="O300"/>
  <c r="O292"/>
  <c r="O284"/>
  <c r="O276"/>
  <c r="O268"/>
  <c r="O259"/>
  <c r="O251"/>
  <c r="O235"/>
  <c r="O227"/>
  <c r="O219"/>
  <c r="O211"/>
  <c r="O203"/>
  <c r="O195"/>
  <c r="O187"/>
  <c r="O170"/>
  <c r="O162"/>
  <c r="O154"/>
  <c r="O146"/>
  <c r="O138"/>
  <c r="O130"/>
  <c r="O122"/>
  <c r="O106"/>
  <c r="O97"/>
  <c r="O89"/>
  <c r="O81"/>
  <c r="O73"/>
  <c r="O65"/>
  <c r="O57"/>
  <c r="O49"/>
  <c r="O41"/>
  <c r="O33"/>
  <c r="O25"/>
  <c r="O17"/>
  <c r="O9"/>
  <c r="O984"/>
  <c r="O919"/>
  <c r="O854"/>
  <c r="O612"/>
  <c r="O608"/>
  <c r="O604"/>
  <c r="O600"/>
  <c r="O596"/>
  <c r="O592"/>
  <c r="O588"/>
  <c r="O584"/>
  <c r="O580"/>
  <c r="O576"/>
  <c r="O572"/>
  <c r="O568"/>
  <c r="O564"/>
  <c r="O560"/>
  <c r="O556"/>
  <c r="O552"/>
  <c r="O548"/>
  <c r="O544"/>
  <c r="O540"/>
  <c r="O536"/>
  <c r="O532"/>
  <c r="O528"/>
  <c r="O524"/>
  <c r="O520"/>
  <c r="O516"/>
  <c r="O512"/>
  <c r="O507"/>
  <c r="O503"/>
  <c r="O499"/>
  <c r="O495"/>
  <c r="O491"/>
  <c r="O487"/>
  <c r="O483"/>
  <c r="O479"/>
  <c r="O475"/>
  <c r="O471"/>
  <c r="O467"/>
  <c r="O463"/>
  <c r="O459"/>
  <c r="O455"/>
  <c r="O451"/>
  <c r="O447"/>
  <c r="O443"/>
  <c r="O439"/>
  <c r="O435"/>
  <c r="O431"/>
  <c r="O427"/>
  <c r="O423"/>
  <c r="O419"/>
  <c r="O415"/>
  <c r="O411"/>
  <c r="O407"/>
  <c r="O403"/>
  <c r="O399"/>
  <c r="O395"/>
  <c r="O391"/>
  <c r="O387"/>
  <c r="O383"/>
  <c r="O379"/>
  <c r="O375"/>
  <c r="O371"/>
  <c r="O367"/>
  <c r="O362"/>
  <c r="O358"/>
  <c r="O354"/>
  <c r="O350"/>
  <c r="O346"/>
  <c r="O342"/>
  <c r="O338"/>
  <c r="O334"/>
  <c r="O330"/>
  <c r="O326"/>
  <c r="O322"/>
  <c r="O318"/>
  <c r="O314"/>
  <c r="O310"/>
  <c r="O306"/>
  <c r="O302"/>
  <c r="O298"/>
  <c r="O294"/>
  <c r="O290"/>
  <c r="O286"/>
  <c r="O282"/>
  <c r="O278"/>
  <c r="O274"/>
  <c r="O270"/>
  <c r="O266"/>
  <c r="O261"/>
  <c r="O257"/>
  <c r="O253"/>
  <c r="O249"/>
  <c r="O245"/>
  <c r="O241"/>
  <c r="O237"/>
  <c r="O233"/>
  <c r="O229"/>
  <c r="O225"/>
  <c r="O221"/>
  <c r="O217"/>
  <c r="O213"/>
  <c r="O209"/>
  <c r="O205"/>
  <c r="O201"/>
  <c r="O197"/>
  <c r="O193"/>
  <c r="O189"/>
  <c r="O185"/>
  <c r="O181"/>
  <c r="O176"/>
  <c r="O172"/>
  <c r="O168"/>
  <c r="O164"/>
  <c r="O160"/>
  <c r="O156"/>
  <c r="O152"/>
  <c r="O148"/>
  <c r="O144"/>
  <c r="O140"/>
  <c r="O136"/>
  <c r="O132"/>
  <c r="O128"/>
  <c r="O124"/>
  <c r="O120"/>
  <c r="O116"/>
  <c r="O112"/>
  <c r="O108"/>
  <c r="O103"/>
  <c r="O99"/>
  <c r="O95"/>
  <c r="O91"/>
  <c r="O87"/>
  <c r="O83"/>
  <c r="O79"/>
  <c r="O75"/>
  <c r="O71"/>
  <c r="O67"/>
  <c r="O63"/>
  <c r="O59"/>
  <c r="O55"/>
  <c r="O51"/>
  <c r="O47"/>
  <c r="O43"/>
  <c r="O39"/>
  <c r="O35"/>
  <c r="O31"/>
  <c r="O27"/>
  <c r="O23"/>
  <c r="O19"/>
  <c r="O15"/>
  <c r="O11"/>
  <c r="O7"/>
  <c r="O1300"/>
  <c r="O1171"/>
  <c r="O1110"/>
  <c r="O1046"/>
  <c r="O875"/>
  <c r="O859"/>
  <c r="K371" i="42" l="1"/>
  <c r="J296"/>
  <c r="J437"/>
  <c r="K477"/>
  <c r="J115"/>
  <c r="K246"/>
  <c r="J477"/>
  <c r="K341"/>
  <c r="K115"/>
  <c r="J199"/>
  <c r="J246"/>
  <c r="K147"/>
  <c r="J70"/>
  <c r="K401"/>
  <c r="J341"/>
  <c r="K199"/>
  <c r="J401"/>
  <c r="J371"/>
  <c r="J147"/>
  <c r="K296"/>
  <c r="K70"/>
  <c r="K437"/>
  <c r="K517"/>
  <c r="J517"/>
  <c r="J1230" i="44"/>
  <c r="J770"/>
  <c r="J265"/>
  <c r="K1356"/>
  <c r="J180"/>
  <c r="K365"/>
  <c r="K510"/>
  <c r="K619"/>
  <c r="K1022"/>
  <c r="K1127"/>
  <c r="K877"/>
  <c r="J959"/>
  <c r="J1356"/>
  <c r="K180"/>
  <c r="K1230"/>
  <c r="K770"/>
  <c r="K959"/>
  <c r="J365"/>
  <c r="J510"/>
  <c r="J619"/>
  <c r="J1022"/>
  <c r="J1127"/>
  <c r="J877"/>
  <c r="L41"/>
  <c r="L558"/>
  <c r="L1123"/>
  <c r="L170"/>
  <c r="L881"/>
  <c r="L1046"/>
  <c r="L563"/>
  <c r="L875"/>
  <c r="L1171"/>
  <c r="L1300"/>
  <c r="L963"/>
  <c r="L898"/>
  <c r="L1110"/>
  <c r="L100"/>
  <c r="L1214"/>
  <c r="L919"/>
  <c r="L165"/>
  <c r="L756"/>
  <c r="L962"/>
  <c r="L1220"/>
  <c r="L623"/>
  <c r="L1075"/>
  <c r="L1333"/>
  <c r="L687"/>
  <c r="L1059"/>
  <c r="L1317"/>
  <c r="L978"/>
  <c r="L1237"/>
  <c r="L708"/>
  <c r="L537"/>
  <c r="L321"/>
  <c r="L450"/>
  <c r="L579"/>
  <c r="L203"/>
  <c r="L364"/>
  <c r="L779"/>
  <c r="L1027"/>
  <c r="L1285"/>
  <c r="L1140"/>
  <c r="L1043"/>
  <c r="L1301"/>
  <c r="L837"/>
  <c r="L456"/>
  <c r="L666"/>
  <c r="L498"/>
  <c r="L429"/>
  <c r="L714"/>
  <c r="L821"/>
  <c r="L897"/>
  <c r="L1156"/>
  <c r="L1010"/>
  <c r="L1253"/>
  <c r="L1172"/>
  <c r="L773"/>
  <c r="L305"/>
  <c r="L859"/>
  <c r="L370"/>
  <c r="L235"/>
  <c r="L1269"/>
  <c r="L994"/>
  <c r="L913"/>
  <c r="L300"/>
  <c r="L628"/>
  <c r="L692"/>
  <c r="L816"/>
  <c r="L1091"/>
  <c r="L1349"/>
  <c r="L945"/>
  <c r="L1204"/>
  <c r="L929"/>
  <c r="L1188"/>
  <c r="L751"/>
  <c r="L1107"/>
  <c r="L644"/>
  <c r="L386"/>
  <c r="L138"/>
  <c r="L268"/>
  <c r="L493"/>
  <c r="L472"/>
  <c r="L120"/>
  <c r="L507"/>
  <c r="L217"/>
  <c r="L793"/>
  <c r="L950"/>
  <c r="L118"/>
  <c r="L126"/>
  <c r="L185"/>
  <c r="L314"/>
  <c r="L191"/>
  <c r="L227"/>
  <c r="L604"/>
  <c r="L47"/>
  <c r="L112"/>
  <c r="L168"/>
  <c r="L176"/>
  <c r="L209"/>
  <c r="L225"/>
  <c r="L233"/>
  <c r="L241"/>
  <c r="L290"/>
  <c r="L338"/>
  <c r="L354"/>
  <c r="L403"/>
  <c r="L419"/>
  <c r="L467"/>
  <c r="L483"/>
  <c r="L491"/>
  <c r="L524"/>
  <c r="L532"/>
  <c r="L548"/>
  <c r="L596"/>
  <c r="L621"/>
  <c r="L645"/>
  <c r="L677"/>
  <c r="L693"/>
  <c r="L733"/>
  <c r="L749"/>
  <c r="L782"/>
  <c r="L806"/>
  <c r="L846"/>
  <c r="L915"/>
  <c r="L935"/>
  <c r="L951"/>
  <c r="L988"/>
  <c r="L1037"/>
  <c r="L263"/>
  <c r="L810"/>
  <c r="L903"/>
  <c r="L702"/>
  <c r="L256"/>
  <c r="L297"/>
  <c r="L312"/>
  <c r="L397"/>
  <c r="L433"/>
  <c r="L359"/>
  <c r="L6"/>
  <c r="L102"/>
  <c r="L501"/>
  <c r="L669"/>
  <c r="L685"/>
  <c r="L725"/>
  <c r="L741"/>
  <c r="L757"/>
  <c r="L774"/>
  <c r="L798"/>
  <c r="L838"/>
  <c r="L858"/>
  <c r="L891"/>
  <c r="L907"/>
  <c r="L927"/>
  <c r="L976"/>
  <c r="L1029"/>
  <c r="L1045"/>
  <c r="L408"/>
  <c r="L133"/>
  <c r="L141"/>
  <c r="L448"/>
  <c r="L803"/>
  <c r="L835"/>
  <c r="L851"/>
  <c r="L871"/>
  <c r="L892"/>
  <c r="L908"/>
  <c r="L924"/>
  <c r="L940"/>
  <c r="L956"/>
  <c r="L973"/>
  <c r="L989"/>
  <c r="L1013"/>
  <c r="L1030"/>
  <c r="L1050"/>
  <c r="L1066"/>
  <c r="L1082"/>
  <c r="L1098"/>
  <c r="L1118"/>
  <c r="L1135"/>
  <c r="L1151"/>
  <c r="L1167"/>
  <c r="L1187"/>
  <c r="L1203"/>
  <c r="L1219"/>
  <c r="L1236"/>
  <c r="L1260"/>
  <c r="L1276"/>
  <c r="L1292"/>
  <c r="L1312"/>
  <c r="L1328"/>
  <c r="L1344"/>
  <c r="L1352"/>
  <c r="L1065"/>
  <c r="L1081"/>
  <c r="L1097"/>
  <c r="L1113"/>
  <c r="L1130"/>
  <c r="L1146"/>
  <c r="L1162"/>
  <c r="L1178"/>
  <c r="L1194"/>
  <c r="L1210"/>
  <c r="L1231"/>
  <c r="L1247"/>
  <c r="L1271"/>
  <c r="L1287"/>
  <c r="L1303"/>
  <c r="L1319"/>
  <c r="L1335"/>
  <c r="L1355"/>
  <c r="L1018"/>
  <c r="L1039"/>
  <c r="L1095"/>
  <c r="L1132"/>
  <c r="L1168"/>
  <c r="L1224"/>
  <c r="L1293"/>
  <c r="L1329"/>
  <c r="L602"/>
  <c r="L671"/>
  <c r="L723"/>
  <c r="L844"/>
  <c r="L1006"/>
  <c r="L1063"/>
  <c r="L1071"/>
  <c r="L1152"/>
  <c r="L1245"/>
  <c r="L39"/>
  <c r="L673"/>
  <c r="L1026"/>
  <c r="L1093"/>
  <c r="L1174"/>
  <c r="L68"/>
  <c r="L698"/>
  <c r="L811"/>
  <c r="L827"/>
  <c r="L843"/>
  <c r="L884"/>
  <c r="L900"/>
  <c r="L916"/>
  <c r="L932"/>
  <c r="L948"/>
  <c r="L965"/>
  <c r="L981"/>
  <c r="L997"/>
  <c r="L1005"/>
  <c r="L1021"/>
  <c r="L1058"/>
  <c r="L1074"/>
  <c r="L1090"/>
  <c r="L1106"/>
  <c r="L1143"/>
  <c r="L1179"/>
  <c r="L1195"/>
  <c r="L1211"/>
  <c r="L1227"/>
  <c r="L1244"/>
  <c r="L1252"/>
  <c r="L1268"/>
  <c r="L1284"/>
  <c r="L1304"/>
  <c r="L1320"/>
  <c r="L1336"/>
  <c r="L1057"/>
  <c r="L1073"/>
  <c r="L1089"/>
  <c r="L1105"/>
  <c r="L1121"/>
  <c r="L1138"/>
  <c r="L1154"/>
  <c r="L1170"/>
  <c r="L1186"/>
  <c r="L1202"/>
  <c r="L1222"/>
  <c r="L1239"/>
  <c r="L1255"/>
  <c r="L1263"/>
  <c r="L1279"/>
  <c r="L1295"/>
  <c r="L1311"/>
  <c r="L1327"/>
  <c r="L1347"/>
  <c r="L982"/>
  <c r="L1031"/>
  <c r="L1083"/>
  <c r="L1103"/>
  <c r="L1160"/>
  <c r="L1196"/>
  <c r="L1233"/>
  <c r="L1321"/>
  <c r="L489"/>
  <c r="L631"/>
  <c r="L731"/>
  <c r="L767"/>
  <c r="L800"/>
  <c r="L917"/>
  <c r="L957"/>
  <c r="L998"/>
  <c r="L595"/>
  <c r="L603"/>
  <c r="L611"/>
  <c r="L620"/>
  <c r="L632"/>
  <c r="L640"/>
  <c r="L652"/>
  <c r="L660"/>
  <c r="L668"/>
  <c r="L676"/>
  <c r="L684"/>
  <c r="L696"/>
  <c r="L704"/>
  <c r="L716"/>
  <c r="L724"/>
  <c r="L732"/>
  <c r="L740"/>
  <c r="L748"/>
  <c r="L760"/>
  <c r="L768"/>
  <c r="L781"/>
  <c r="L797"/>
  <c r="L805"/>
  <c r="L813"/>
  <c r="L825"/>
  <c r="L833"/>
  <c r="L845"/>
  <c r="L853"/>
  <c r="L861"/>
  <c r="L869"/>
  <c r="L878"/>
  <c r="L886"/>
  <c r="L894"/>
  <c r="L906"/>
  <c r="L914"/>
  <c r="L922"/>
  <c r="L930"/>
  <c r="L938"/>
  <c r="L946"/>
  <c r="L954"/>
  <c r="L967"/>
  <c r="L975"/>
  <c r="L983"/>
  <c r="L991"/>
  <c r="L999"/>
  <c r="L1007"/>
  <c r="L1015"/>
  <c r="L1024"/>
  <c r="L1032"/>
  <c r="L1040"/>
  <c r="L1048"/>
  <c r="L1056"/>
  <c r="L1064"/>
  <c r="L1072"/>
  <c r="L1080"/>
  <c r="L1088"/>
  <c r="L1096"/>
  <c r="L1104"/>
  <c r="L1112"/>
  <c r="L20"/>
  <c r="L52"/>
  <c r="L173"/>
  <c r="L238"/>
  <c r="L561"/>
  <c r="L1159"/>
  <c r="L863"/>
  <c r="L819"/>
  <c r="L521"/>
  <c r="L186"/>
  <c r="L226"/>
  <c r="L63"/>
  <c r="L229"/>
  <c r="L302"/>
  <c r="L862"/>
  <c r="L1124"/>
  <c r="L1149"/>
  <c r="L1165"/>
  <c r="L1181"/>
  <c r="L1197"/>
  <c r="L1213"/>
  <c r="L1229"/>
  <c r="L1246"/>
  <c r="L1262"/>
  <c r="L1278"/>
  <c r="L1294"/>
  <c r="L1310"/>
  <c r="L601"/>
  <c r="L795"/>
  <c r="L854"/>
  <c r="L376"/>
  <c r="L87"/>
  <c r="L139"/>
  <c r="L301"/>
  <c r="L519"/>
  <c r="L1053"/>
  <c r="L1218"/>
  <c r="L1200"/>
  <c r="L966"/>
  <c r="L650"/>
  <c r="L984"/>
  <c r="L327"/>
  <c r="L392"/>
  <c r="L585"/>
  <c r="L730"/>
  <c r="L7"/>
  <c r="L71"/>
  <c r="L745"/>
  <c r="L1133"/>
  <c r="L1141"/>
  <c r="L1157"/>
  <c r="L1173"/>
  <c r="L1189"/>
  <c r="L1205"/>
  <c r="L1221"/>
  <c r="L1238"/>
  <c r="L1254"/>
  <c r="L1270"/>
  <c r="L1286"/>
  <c r="L1302"/>
  <c r="L17"/>
  <c r="L343"/>
  <c r="L682"/>
  <c r="L69"/>
  <c r="L311"/>
  <c r="L36"/>
  <c r="L198"/>
  <c r="L262"/>
  <c r="L351"/>
  <c r="L132"/>
  <c r="L487"/>
  <c r="L508"/>
  <c r="L609"/>
  <c r="L9"/>
  <c r="L422"/>
  <c r="L789"/>
  <c r="L807"/>
  <c r="L823"/>
  <c r="L847"/>
  <c r="L977"/>
  <c r="L214"/>
  <c r="L1207"/>
  <c r="L1215"/>
  <c r="L182"/>
  <c r="L246"/>
  <c r="L73"/>
  <c r="L299"/>
  <c r="L758"/>
  <c r="L775"/>
  <c r="L787"/>
  <c r="L50"/>
  <c r="L44"/>
  <c r="L396"/>
  <c r="L416"/>
  <c r="L591"/>
  <c r="L599"/>
  <c r="L656"/>
  <c r="L720"/>
  <c r="L918"/>
  <c r="L279"/>
  <c r="L496"/>
  <c r="L545"/>
  <c r="L622"/>
  <c r="L638"/>
  <c r="L646"/>
  <c r="L658"/>
  <c r="L670"/>
  <c r="L690"/>
  <c r="L706"/>
  <c r="L738"/>
  <c r="L746"/>
  <c r="L754"/>
  <c r="L762"/>
  <c r="L783"/>
  <c r="L791"/>
  <c r="L30"/>
  <c r="L38"/>
  <c r="L46"/>
  <c r="L62"/>
  <c r="L70"/>
  <c r="L78"/>
  <c r="L135"/>
  <c r="L167"/>
  <c r="L200"/>
  <c r="L232"/>
  <c r="L248"/>
  <c r="L264"/>
  <c r="L273"/>
  <c r="L337"/>
  <c r="L374"/>
  <c r="L438"/>
  <c r="L523"/>
  <c r="L1038"/>
  <c r="L1318"/>
  <c r="L1326"/>
  <c r="L1334"/>
  <c r="L1342"/>
  <c r="L1350"/>
  <c r="L5"/>
  <c r="L25"/>
  <c r="L33"/>
  <c r="L45"/>
  <c r="L53"/>
  <c r="L61"/>
  <c r="L81"/>
  <c r="L89"/>
  <c r="L97"/>
  <c r="L110"/>
  <c r="L134"/>
  <c r="L146"/>
  <c r="L154"/>
  <c r="L162"/>
  <c r="L174"/>
  <c r="L183"/>
  <c r="L199"/>
  <c r="L211"/>
  <c r="L219"/>
  <c r="L239"/>
  <c r="L247"/>
  <c r="L255"/>
  <c r="L276"/>
  <c r="L284"/>
  <c r="L292"/>
  <c r="L304"/>
  <c r="L320"/>
  <c r="L328"/>
  <c r="L336"/>
  <c r="L344"/>
  <c r="L352"/>
  <c r="L360"/>
  <c r="L373"/>
  <c r="L381"/>
  <c r="L389"/>
  <c r="L405"/>
  <c r="L413"/>
  <c r="L421"/>
  <c r="L441"/>
  <c r="L449"/>
  <c r="L457"/>
  <c r="L465"/>
  <c r="L473"/>
  <c r="L481"/>
  <c r="L509"/>
  <c r="L518"/>
  <c r="L526"/>
  <c r="L534"/>
  <c r="L542"/>
  <c r="L550"/>
  <c r="L562"/>
  <c r="L570"/>
  <c r="L578"/>
  <c r="L586"/>
  <c r="L594"/>
  <c r="L610"/>
  <c r="L618"/>
  <c r="L639"/>
  <c r="L647"/>
  <c r="L655"/>
  <c r="L663"/>
  <c r="L679"/>
  <c r="L691"/>
  <c r="L699"/>
  <c r="L707"/>
  <c r="L715"/>
  <c r="L739"/>
  <c r="L747"/>
  <c r="L759"/>
  <c r="L776"/>
  <c r="L784"/>
  <c r="L792"/>
  <c r="L808"/>
  <c r="L820"/>
  <c r="L828"/>
  <c r="L836"/>
  <c r="L852"/>
  <c r="L860"/>
  <c r="L868"/>
  <c r="L876"/>
  <c r="L893"/>
  <c r="L905"/>
  <c r="L925"/>
  <c r="L937"/>
  <c r="L949"/>
  <c r="L970"/>
  <c r="L986"/>
  <c r="L1051"/>
  <c r="L1115"/>
  <c r="L1144"/>
  <c r="L1180"/>
  <c r="L1208"/>
  <c r="L1216"/>
  <c r="L1261"/>
  <c r="L1273"/>
  <c r="L1281"/>
  <c r="L1305"/>
  <c r="L1337"/>
  <c r="L1345"/>
  <c r="L11"/>
  <c r="L19"/>
  <c r="L27"/>
  <c r="L35"/>
  <c r="L43"/>
  <c r="L51"/>
  <c r="L59"/>
  <c r="L67"/>
  <c r="L75"/>
  <c r="L83"/>
  <c r="L91"/>
  <c r="L99"/>
  <c r="L108"/>
  <c r="L116"/>
  <c r="L124"/>
  <c r="L140"/>
  <c r="L148"/>
  <c r="L156"/>
  <c r="L164"/>
  <c r="L172"/>
  <c r="L181"/>
  <c r="L189"/>
  <c r="L197"/>
  <c r="L205"/>
  <c r="L213"/>
  <c r="L221"/>
  <c r="L237"/>
  <c r="L245"/>
  <c r="L253"/>
  <c r="L261"/>
  <c r="L270"/>
  <c r="L278"/>
  <c r="L286"/>
  <c r="L294"/>
  <c r="L310"/>
  <c r="L318"/>
  <c r="L326"/>
  <c r="L334"/>
  <c r="L342"/>
  <c r="L350"/>
  <c r="L358"/>
  <c r="L367"/>
  <c r="L375"/>
  <c r="L383"/>
  <c r="L391"/>
  <c r="L399"/>
  <c r="L407"/>
  <c r="L415"/>
  <c r="L423"/>
  <c r="L431"/>
  <c r="L439"/>
  <c r="L447"/>
  <c r="L455"/>
  <c r="L463"/>
  <c r="L471"/>
  <c r="L479"/>
  <c r="L495"/>
  <c r="L503"/>
  <c r="L512"/>
  <c r="L520"/>
  <c r="L528"/>
  <c r="L536"/>
  <c r="L544"/>
  <c r="L552"/>
  <c r="L560"/>
  <c r="L568"/>
  <c r="L576"/>
  <c r="L584"/>
  <c r="L592"/>
  <c r="L600"/>
  <c r="L608"/>
  <c r="L616"/>
  <c r="L625"/>
  <c r="L633"/>
  <c r="L641"/>
  <c r="L649"/>
  <c r="L657"/>
  <c r="L665"/>
  <c r="L681"/>
  <c r="L689"/>
  <c r="L697"/>
  <c r="L705"/>
  <c r="L713"/>
  <c r="L721"/>
  <c r="L729"/>
  <c r="L737"/>
  <c r="L753"/>
  <c r="L761"/>
  <c r="L769"/>
  <c r="L778"/>
  <c r="L786"/>
  <c r="L794"/>
  <c r="L802"/>
  <c r="L818"/>
  <c r="L826"/>
  <c r="L834"/>
  <c r="L842"/>
  <c r="L850"/>
  <c r="L870"/>
  <c r="L879"/>
  <c r="L887"/>
  <c r="L895"/>
  <c r="L911"/>
  <c r="L923"/>
  <c r="L931"/>
  <c r="L939"/>
  <c r="L947"/>
  <c r="L955"/>
  <c r="L964"/>
  <c r="L972"/>
  <c r="L980"/>
  <c r="L992"/>
  <c r="L1000"/>
  <c r="L1008"/>
  <c r="L1016"/>
  <c r="L1025"/>
  <c r="L1033"/>
  <c r="L1041"/>
  <c r="L1049"/>
  <c r="L149"/>
  <c r="L230"/>
  <c r="L822"/>
  <c r="L553"/>
  <c r="L64"/>
  <c r="L129"/>
  <c r="L117"/>
  <c r="L84"/>
  <c r="L8"/>
  <c r="L16"/>
  <c r="L28"/>
  <c r="L40"/>
  <c r="L48"/>
  <c r="L60"/>
  <c r="L72"/>
  <c r="L80"/>
  <c r="L92"/>
  <c r="L104"/>
  <c r="L113"/>
  <c r="L125"/>
  <c r="L137"/>
  <c r="L145"/>
  <c r="L157"/>
  <c r="L169"/>
  <c r="L177"/>
  <c r="L190"/>
  <c r="L202"/>
  <c r="L210"/>
  <c r="L222"/>
  <c r="L234"/>
  <c r="L242"/>
  <c r="L254"/>
  <c r="L267"/>
  <c r="L275"/>
  <c r="L283"/>
  <c r="L291"/>
  <c r="L303"/>
  <c r="L315"/>
  <c r="L323"/>
  <c r="L335"/>
  <c r="L347"/>
  <c r="L355"/>
  <c r="L368"/>
  <c r="L380"/>
  <c r="L388"/>
  <c r="L400"/>
  <c r="L412"/>
  <c r="L420"/>
  <c r="L432"/>
  <c r="L440"/>
  <c r="L460"/>
  <c r="L468"/>
  <c r="L480"/>
  <c r="L573"/>
  <c r="L581"/>
  <c r="L605"/>
  <c r="L14"/>
  <c r="L94"/>
  <c r="L111"/>
  <c r="L119"/>
  <c r="L127"/>
  <c r="L143"/>
  <c r="L175"/>
  <c r="L192"/>
  <c r="L208"/>
  <c r="L224"/>
  <c r="L240"/>
  <c r="L289"/>
  <c r="L309"/>
  <c r="L317"/>
  <c r="L329"/>
  <c r="L361"/>
  <c r="L394"/>
  <c r="L402"/>
  <c r="L410"/>
  <c r="L418"/>
  <c r="L426"/>
  <c r="L446"/>
  <c r="L466"/>
  <c r="L474"/>
  <c r="L482"/>
  <c r="L490"/>
  <c r="L502"/>
  <c r="L511"/>
  <c r="L547"/>
  <c r="L555"/>
  <c r="L567"/>
  <c r="L575"/>
  <c r="L880"/>
  <c r="L888"/>
  <c r="L896"/>
  <c r="L952"/>
  <c r="L969"/>
  <c r="L985"/>
  <c r="L993"/>
  <c r="L1009"/>
  <c r="L1034"/>
  <c r="L1102"/>
  <c r="L1122"/>
  <c r="L1131"/>
  <c r="L1139"/>
  <c r="L1183"/>
  <c r="L1191"/>
  <c r="L1199"/>
  <c r="L1223"/>
  <c r="L1264"/>
  <c r="L1280"/>
  <c r="L1296"/>
  <c r="L1316"/>
  <c r="L1085"/>
  <c r="L1101"/>
  <c r="L1117"/>
  <c r="L1142"/>
  <c r="L1166"/>
  <c r="L1198"/>
  <c r="L1206"/>
  <c r="L1267"/>
  <c r="L1275"/>
  <c r="L1283"/>
  <c r="L1291"/>
  <c r="L1331"/>
  <c r="L885"/>
  <c r="L1035"/>
  <c r="L1087"/>
  <c r="L1099"/>
  <c r="L1164"/>
  <c r="L1289"/>
  <c r="L1325"/>
  <c r="L1120"/>
  <c r="L1129"/>
  <c r="L1137"/>
  <c r="L1145"/>
  <c r="L1153"/>
  <c r="L1161"/>
  <c r="L1177"/>
  <c r="L1185"/>
  <c r="L1193"/>
  <c r="L1201"/>
  <c r="L1209"/>
  <c r="L1225"/>
  <c r="L1242"/>
  <c r="L1258"/>
  <c r="L1266"/>
  <c r="L1274"/>
  <c r="L1282"/>
  <c r="L1306"/>
  <c r="L1314"/>
  <c r="L1322"/>
  <c r="L1330"/>
  <c r="L1338"/>
  <c r="L1354"/>
  <c r="L13"/>
  <c r="L21"/>
  <c r="L29"/>
  <c r="L49"/>
  <c r="L57"/>
  <c r="L65"/>
  <c r="L77"/>
  <c r="L85"/>
  <c r="L93"/>
  <c r="L101"/>
  <c r="L114"/>
  <c r="L122"/>
  <c r="L142"/>
  <c r="L158"/>
  <c r="L166"/>
  <c r="L178"/>
  <c r="L195"/>
  <c r="L215"/>
  <c r="L231"/>
  <c r="L243"/>
  <c r="L259"/>
  <c r="L272"/>
  <c r="L280"/>
  <c r="L288"/>
  <c r="L308"/>
  <c r="L316"/>
  <c r="L324"/>
  <c r="L332"/>
  <c r="L340"/>
  <c r="L369"/>
  <c r="L377"/>
  <c r="L385"/>
  <c r="L393"/>
  <c r="L401"/>
  <c r="L417"/>
  <c r="L425"/>
  <c r="L437"/>
  <c r="L453"/>
  <c r="L461"/>
  <c r="L469"/>
  <c r="L477"/>
  <c r="L485"/>
  <c r="L505"/>
  <c r="L514"/>
  <c r="L522"/>
  <c r="L530"/>
  <c r="L538"/>
  <c r="L546"/>
  <c r="L554"/>
  <c r="L582"/>
  <c r="L598"/>
  <c r="L606"/>
  <c r="L614"/>
  <c r="L635"/>
  <c r="L643"/>
  <c r="L667"/>
  <c r="L675"/>
  <c r="L695"/>
  <c r="L719"/>
  <c r="L727"/>
  <c r="L735"/>
  <c r="L743"/>
  <c r="L763"/>
  <c r="L772"/>
  <c r="L796"/>
  <c r="L804"/>
  <c r="L812"/>
  <c r="L824"/>
  <c r="L832"/>
  <c r="L848"/>
  <c r="L856"/>
  <c r="L872"/>
  <c r="L889"/>
  <c r="L901"/>
  <c r="L909"/>
  <c r="L921"/>
  <c r="L933"/>
  <c r="L941"/>
  <c r="L953"/>
  <c r="L974"/>
  <c r="L990"/>
  <c r="L1055"/>
  <c r="L1111"/>
  <c r="L1119"/>
  <c r="L1148"/>
  <c r="L1241"/>
  <c r="L1249"/>
  <c r="L1265"/>
  <c r="L1277"/>
  <c r="L1297"/>
  <c r="L1309"/>
  <c r="L424"/>
  <c r="L295"/>
  <c r="L444"/>
  <c r="L492"/>
  <c r="L549"/>
  <c r="L569"/>
  <c r="L589"/>
  <c r="L634"/>
  <c r="L654"/>
  <c r="L662"/>
  <c r="L686"/>
  <c r="L722"/>
  <c r="L766"/>
  <c r="L18"/>
  <c r="L34"/>
  <c r="L58"/>
  <c r="L66"/>
  <c r="L82"/>
  <c r="L98"/>
  <c r="L123"/>
  <c r="L131"/>
  <c r="L147"/>
  <c r="L155"/>
  <c r="L220"/>
  <c r="L236"/>
  <c r="L244"/>
  <c r="L260"/>
  <c r="L285"/>
  <c r="L333"/>
  <c r="L378"/>
  <c r="L390"/>
  <c r="L398"/>
  <c r="L414"/>
  <c r="L462"/>
  <c r="L470"/>
  <c r="L478"/>
  <c r="L494"/>
  <c r="L506"/>
  <c r="L527"/>
  <c r="L551"/>
  <c r="L559"/>
  <c r="L571"/>
  <c r="L583"/>
  <c r="L648"/>
  <c r="L680"/>
  <c r="L752"/>
  <c r="L764"/>
  <c r="L785"/>
  <c r="L841"/>
  <c r="L849"/>
  <c r="L857"/>
  <c r="L865"/>
  <c r="L902"/>
  <c r="L910"/>
  <c r="L926"/>
  <c r="L958"/>
  <c r="L979"/>
  <c r="L987"/>
  <c r="L995"/>
  <c r="L1011"/>
  <c r="L1019"/>
  <c r="L1028"/>
  <c r="L1036"/>
  <c r="L1052"/>
  <c r="L1092"/>
  <c r="L1100"/>
  <c r="L12"/>
  <c r="L287"/>
  <c r="L513"/>
  <c r="L525"/>
  <c r="L557"/>
  <c r="L565"/>
  <c r="L593"/>
  <c r="L613"/>
  <c r="L22"/>
  <c r="L54"/>
  <c r="L86"/>
  <c r="L151"/>
  <c r="L159"/>
  <c r="L184"/>
  <c r="L216"/>
  <c r="L281"/>
  <c r="L345"/>
  <c r="L353"/>
  <c r="L382"/>
  <c r="L458"/>
  <c r="L531"/>
  <c r="L539"/>
  <c r="L587"/>
  <c r="L488"/>
  <c r="L504"/>
  <c r="L533"/>
  <c r="L630"/>
  <c r="L678"/>
  <c r="L718"/>
  <c r="L726"/>
  <c r="L771"/>
  <c r="L24"/>
  <c r="L32"/>
  <c r="L76"/>
  <c r="L88"/>
  <c r="L96"/>
  <c r="L109"/>
  <c r="L121"/>
  <c r="L153"/>
  <c r="L194"/>
  <c r="L206"/>
  <c r="L218"/>
  <c r="L250"/>
  <c r="L258"/>
  <c r="L271"/>
  <c r="L319"/>
  <c r="L331"/>
  <c r="L363"/>
  <c r="L384"/>
  <c r="L15"/>
  <c r="L23"/>
  <c r="L55"/>
  <c r="L79"/>
  <c r="L95"/>
  <c r="L103"/>
  <c r="L136"/>
  <c r="L144"/>
  <c r="L152"/>
  <c r="L201"/>
  <c r="L249"/>
  <c r="L257"/>
  <c r="L266"/>
  <c r="L274"/>
  <c r="L282"/>
  <c r="L306"/>
  <c r="L322"/>
  <c r="L346"/>
  <c r="L371"/>
  <c r="L379"/>
  <c r="L387"/>
  <c r="L411"/>
  <c r="L435"/>
  <c r="L443"/>
  <c r="L451"/>
  <c r="L459"/>
  <c r="L499"/>
  <c r="L516"/>
  <c r="L540"/>
  <c r="L556"/>
  <c r="L564"/>
  <c r="L572"/>
  <c r="L580"/>
  <c r="L588"/>
  <c r="L612"/>
  <c r="L629"/>
  <c r="L637"/>
  <c r="L653"/>
  <c r="L661"/>
  <c r="L701"/>
  <c r="L709"/>
  <c r="L717"/>
  <c r="L765"/>
  <c r="L790"/>
  <c r="L814"/>
  <c r="L830"/>
  <c r="L866"/>
  <c r="L874"/>
  <c r="L883"/>
  <c r="L899"/>
  <c r="L943"/>
  <c r="L960"/>
  <c r="L968"/>
  <c r="L996"/>
  <c r="L1004"/>
  <c r="L1012"/>
  <c r="L1020"/>
  <c r="L436"/>
  <c r="L464"/>
  <c r="L476"/>
  <c r="L517"/>
  <c r="L529"/>
  <c r="L541"/>
  <c r="L577"/>
  <c r="L617"/>
  <c r="L626"/>
  <c r="L642"/>
  <c r="L674"/>
  <c r="L694"/>
  <c r="L734"/>
  <c r="L750"/>
  <c r="L10"/>
  <c r="L26"/>
  <c r="L42"/>
  <c r="L74"/>
  <c r="L90"/>
  <c r="L107"/>
  <c r="L115"/>
  <c r="L163"/>
  <c r="L171"/>
  <c r="L179"/>
  <c r="L188"/>
  <c r="L196"/>
  <c r="L204"/>
  <c r="L212"/>
  <c r="L228"/>
  <c r="L252"/>
  <c r="L269"/>
  <c r="L277"/>
  <c r="L293"/>
  <c r="L313"/>
  <c r="L325"/>
  <c r="L341"/>
  <c r="L349"/>
  <c r="L357"/>
  <c r="L366"/>
  <c r="L406"/>
  <c r="L430"/>
  <c r="L442"/>
  <c r="L454"/>
  <c r="L486"/>
  <c r="L535"/>
  <c r="L543"/>
  <c r="L607"/>
  <c r="L615"/>
  <c r="L624"/>
  <c r="L636"/>
  <c r="L664"/>
  <c r="L672"/>
  <c r="L688"/>
  <c r="L700"/>
  <c r="L712"/>
  <c r="L728"/>
  <c r="L736"/>
  <c r="L744"/>
  <c r="L777"/>
  <c r="L801"/>
  <c r="L809"/>
  <c r="L817"/>
  <c r="L829"/>
  <c r="L873"/>
  <c r="L882"/>
  <c r="L890"/>
  <c r="L934"/>
  <c r="L942"/>
  <c r="L971"/>
  <c r="L1003"/>
  <c r="L1044"/>
  <c r="L1060"/>
  <c r="L1068"/>
  <c r="L1076"/>
  <c r="L1084"/>
  <c r="L1108"/>
  <c r="L1116"/>
  <c r="L799"/>
  <c r="L815"/>
  <c r="L831"/>
  <c r="L855"/>
  <c r="L867"/>
  <c r="L904"/>
  <c r="L920"/>
  <c r="L936"/>
  <c r="L944"/>
  <c r="L961"/>
  <c r="L1017"/>
  <c r="L1042"/>
  <c r="L1054"/>
  <c r="L1062"/>
  <c r="L1070"/>
  <c r="L1078"/>
  <c r="L1086"/>
  <c r="L1094"/>
  <c r="L1114"/>
  <c r="L1175"/>
  <c r="L1232"/>
  <c r="L1240"/>
  <c r="L1248"/>
  <c r="L1256"/>
  <c r="L1272"/>
  <c r="L1288"/>
  <c r="L1332"/>
  <c r="L1340"/>
  <c r="L1348"/>
  <c r="L1061"/>
  <c r="L1069"/>
  <c r="L1077"/>
  <c r="L1109"/>
  <c r="L1125"/>
  <c r="L1134"/>
  <c r="L1150"/>
  <c r="L1158"/>
  <c r="L1182"/>
  <c r="L1190"/>
  <c r="L1226"/>
  <c r="L1235"/>
  <c r="L1243"/>
  <c r="L1251"/>
  <c r="L1299"/>
  <c r="L1307"/>
  <c r="L1315"/>
  <c r="L1323"/>
  <c r="L1339"/>
  <c r="L1351"/>
  <c r="L1014"/>
  <c r="L1023"/>
  <c r="L1079"/>
  <c r="L1128"/>
  <c r="L1136"/>
  <c r="L1192"/>
  <c r="L1228"/>
  <c r="L1313"/>
  <c r="L1169"/>
  <c r="L1217"/>
  <c r="L1234"/>
  <c r="L1250"/>
  <c r="L1290"/>
  <c r="L1298"/>
  <c r="L1346"/>
  <c r="L37"/>
  <c r="L130"/>
  <c r="L150"/>
  <c r="L187"/>
  <c r="L207"/>
  <c r="L223"/>
  <c r="L251"/>
  <c r="L296"/>
  <c r="L348"/>
  <c r="L356"/>
  <c r="L409"/>
  <c r="L445"/>
  <c r="L497"/>
  <c r="L566"/>
  <c r="L574"/>
  <c r="L590"/>
  <c r="L627"/>
  <c r="L651"/>
  <c r="L659"/>
  <c r="L683"/>
  <c r="L703"/>
  <c r="L711"/>
  <c r="L755"/>
  <c r="L780"/>
  <c r="L788"/>
  <c r="L840"/>
  <c r="L864"/>
  <c r="L1002"/>
  <c r="L1047"/>
  <c r="L1067"/>
  <c r="L1176"/>
  <c r="L1184"/>
  <c r="L1212"/>
  <c r="L1341"/>
  <c r="L1353"/>
  <c r="L597"/>
  <c r="L710"/>
  <c r="L56"/>
  <c r="L161"/>
  <c r="L307"/>
  <c r="L339"/>
  <c r="L372"/>
  <c r="L404"/>
  <c r="L428"/>
  <c r="L31"/>
  <c r="L128"/>
  <c r="L160"/>
  <c r="L193"/>
  <c r="L298"/>
  <c r="L330"/>
  <c r="L362"/>
  <c r="L395"/>
  <c r="L427"/>
  <c r="L475"/>
  <c r="L839"/>
  <c r="L912"/>
  <c r="L928"/>
  <c r="L1001"/>
  <c r="L1147"/>
  <c r="L1155"/>
  <c r="L1163"/>
  <c r="L1308"/>
  <c r="L1324"/>
  <c r="L1259"/>
  <c r="L452"/>
  <c r="L484"/>
  <c r="L500"/>
  <c r="L742"/>
  <c r="L1126"/>
  <c r="L1230" l="1"/>
  <c r="L510"/>
  <c r="L1127"/>
  <c r="L365"/>
  <c r="L265"/>
  <c r="L959"/>
  <c r="L1022"/>
  <c r="L770"/>
  <c r="L877"/>
  <c r="L1356"/>
  <c r="L515"/>
  <c r="L619" s="1"/>
  <c r="L106"/>
  <c r="L180" s="1"/>
  <c r="M872"/>
  <c r="M264"/>
  <c r="M263"/>
  <c r="M262"/>
  <c r="N872" l="1"/>
  <c r="N873"/>
  <c r="M873"/>
  <c r="N262"/>
  <c r="N263"/>
  <c r="N264"/>
  <c r="M261"/>
  <c r="N261"/>
  <c r="M257"/>
  <c r="N255"/>
  <c r="M256"/>
  <c r="M260"/>
  <c r="M255"/>
  <c r="N260"/>
  <c r="N257"/>
  <c r="N256"/>
  <c r="G4" l="1"/>
  <c r="I4" l="1"/>
  <c r="K4" s="1"/>
  <c r="H4"/>
  <c r="O4"/>
  <c r="M9"/>
  <c r="M17"/>
  <c r="M25"/>
  <c r="M33"/>
  <c r="M41"/>
  <c r="M53"/>
  <c r="M61"/>
  <c r="M69"/>
  <c r="M77"/>
  <c r="M85"/>
  <c r="M93"/>
  <c r="M101"/>
  <c r="N110"/>
  <c r="N122"/>
  <c r="N130"/>
  <c r="N138"/>
  <c r="N150"/>
  <c r="N158"/>
  <c r="N166"/>
  <c r="N174"/>
  <c r="M183"/>
  <c r="M235"/>
  <c r="N243"/>
  <c r="N251"/>
  <c r="M477"/>
  <c r="M485"/>
  <c r="M497"/>
  <c r="M505"/>
  <c r="M514"/>
  <c r="M627"/>
  <c r="M643"/>
  <c r="M651"/>
  <c r="M655"/>
  <c r="M671"/>
  <c r="N780"/>
  <c r="M796"/>
  <c r="N820"/>
  <c r="N836"/>
  <c r="N840"/>
  <c r="N848"/>
  <c r="N864"/>
  <c r="N1044"/>
  <c r="M1052"/>
  <c r="N1060"/>
  <c r="M1068"/>
  <c r="M1084"/>
  <c r="N1104"/>
  <c r="N1108"/>
  <c r="N1112"/>
  <c r="N1116"/>
  <c r="N1185"/>
  <c r="N1193"/>
  <c r="N8"/>
  <c r="N16"/>
  <c r="N24"/>
  <c r="N36"/>
  <c r="N40"/>
  <c r="N48"/>
  <c r="N56"/>
  <c r="N68"/>
  <c r="N76"/>
  <c r="N84"/>
  <c r="N96"/>
  <c r="N100"/>
  <c r="N165"/>
  <c r="N173"/>
  <c r="N182"/>
  <c r="N190"/>
  <c r="N198"/>
  <c r="N206"/>
  <c r="N214"/>
  <c r="M234"/>
  <c r="N238"/>
  <c r="M250"/>
  <c r="M108"/>
  <c r="M112"/>
  <c r="M116"/>
  <c r="M120"/>
  <c r="M124"/>
  <c r="M128"/>
  <c r="M132"/>
  <c r="M136"/>
  <c r="M140"/>
  <c r="M144"/>
  <c r="M148"/>
  <c r="M152"/>
  <c r="M156"/>
  <c r="N160"/>
  <c r="N164"/>
  <c r="N168"/>
  <c r="N172"/>
  <c r="N176"/>
  <c r="M185"/>
  <c r="M193"/>
  <c r="M201"/>
  <c r="M209"/>
  <c r="M217"/>
  <c r="N225"/>
  <c r="M249"/>
  <c r="M5"/>
  <c r="M13"/>
  <c r="M21"/>
  <c r="M29"/>
  <c r="M37"/>
  <c r="M45"/>
  <c r="M49"/>
  <c r="M57"/>
  <c r="M65"/>
  <c r="M73"/>
  <c r="M81"/>
  <c r="M89"/>
  <c r="M97"/>
  <c r="N106"/>
  <c r="N114"/>
  <c r="N118"/>
  <c r="N126"/>
  <c r="N134"/>
  <c r="N142"/>
  <c r="N146"/>
  <c r="N154"/>
  <c r="M191"/>
  <c r="M199"/>
  <c r="M207"/>
  <c r="M215"/>
  <c r="M223"/>
  <c r="M239"/>
  <c r="N258"/>
  <c r="M473"/>
  <c r="M481"/>
  <c r="M489"/>
  <c r="M493"/>
  <c r="M501"/>
  <c r="M509"/>
  <c r="M518"/>
  <c r="M631"/>
  <c r="M647"/>
  <c r="M659"/>
  <c r="M667"/>
  <c r="N727"/>
  <c r="N739"/>
  <c r="M784"/>
  <c r="N808"/>
  <c r="N832"/>
  <c r="N844"/>
  <c r="M852"/>
  <c r="N871"/>
  <c r="N954"/>
  <c r="M1019"/>
  <c r="M1028"/>
  <c r="N1048"/>
  <c r="M1076"/>
  <c r="N1120"/>
  <c r="N4"/>
  <c r="N12"/>
  <c r="N20"/>
  <c r="N28"/>
  <c r="N32"/>
  <c r="N44"/>
  <c r="N52"/>
  <c r="N60"/>
  <c r="N64"/>
  <c r="N72"/>
  <c r="N80"/>
  <c r="N88"/>
  <c r="N92"/>
  <c r="N104"/>
  <c r="N161"/>
  <c r="N169"/>
  <c r="N177"/>
  <c r="M230"/>
  <c r="M242"/>
  <c r="N107"/>
  <c r="N111"/>
  <c r="N115"/>
  <c r="N119"/>
  <c r="N123"/>
  <c r="N127"/>
  <c r="N131"/>
  <c r="N135"/>
  <c r="N139"/>
  <c r="N143"/>
  <c r="N147"/>
  <c r="N151"/>
  <c r="N155"/>
  <c r="N159"/>
  <c r="N163"/>
  <c r="N167"/>
  <c r="N171"/>
  <c r="N175"/>
  <c r="N179"/>
  <c r="M188"/>
  <c r="M196"/>
  <c r="M204"/>
  <c r="M212"/>
  <c r="M220"/>
  <c r="M228"/>
  <c r="M248"/>
  <c r="M471"/>
  <c r="M475"/>
  <c r="M479"/>
  <c r="M483"/>
  <c r="M487"/>
  <c r="M491"/>
  <c r="M495"/>
  <c r="M499"/>
  <c r="M503"/>
  <c r="M507"/>
  <c r="M512"/>
  <c r="M516"/>
  <c r="M520"/>
  <c r="M524"/>
  <c r="M528"/>
  <c r="M532"/>
  <c r="M536"/>
  <c r="M540"/>
  <c r="M544"/>
  <c r="N616"/>
  <c r="N621"/>
  <c r="N625"/>
  <c r="M629"/>
  <c r="M633"/>
  <c r="M637"/>
  <c r="M645"/>
  <c r="M649"/>
  <c r="M653"/>
  <c r="M657"/>
  <c r="M661"/>
  <c r="M669"/>
  <c r="M673"/>
  <c r="N677"/>
  <c r="N685"/>
  <c r="N717"/>
  <c r="N729"/>
  <c r="N749"/>
  <c r="N753"/>
  <c r="N778"/>
  <c r="N786"/>
  <c r="N790"/>
  <c r="M798"/>
  <c r="N802"/>
  <c r="N810"/>
  <c r="N830"/>
  <c r="N834"/>
  <c r="N838"/>
  <c r="N842"/>
  <c r="N846"/>
  <c r="N858"/>
  <c r="N862"/>
  <c r="N869"/>
  <c r="N952"/>
  <c r="M1021"/>
  <c r="N1034"/>
  <c r="M1042"/>
  <c r="M1046"/>
  <c r="M1050"/>
  <c r="M1058"/>
  <c r="M1070"/>
  <c r="M1078"/>
  <c r="N1082"/>
  <c r="M1090"/>
  <c r="M1098"/>
  <c r="M1106"/>
  <c r="N1110"/>
  <c r="N1114"/>
  <c r="N1118"/>
  <c r="M1183"/>
  <c r="N1187"/>
  <c r="N252"/>
  <c r="M259"/>
  <c r="M470"/>
  <c r="M474"/>
  <c r="M482"/>
  <c r="M486"/>
  <c r="M490"/>
  <c r="M498"/>
  <c r="M502"/>
  <c r="M506"/>
  <c r="M511"/>
  <c r="M515"/>
  <c r="M519"/>
  <c r="M527"/>
  <c r="M531"/>
  <c r="M535"/>
  <c r="M539"/>
  <c r="M543"/>
  <c r="M551"/>
  <c r="M555"/>
  <c r="M559"/>
  <c r="M563"/>
  <c r="M567"/>
  <c r="M571"/>
  <c r="M579"/>
  <c r="M587"/>
  <c r="M595"/>
  <c r="M603"/>
  <c r="M611"/>
  <c r="M615"/>
  <c r="M628"/>
  <c r="M632"/>
  <c r="M640"/>
  <c r="M644"/>
  <c r="M648"/>
  <c r="M652"/>
  <c r="M660"/>
  <c r="M664"/>
  <c r="M672"/>
  <c r="N768"/>
  <c r="N785"/>
  <c r="N793"/>
  <c r="N797"/>
  <c r="N801"/>
  <c r="N829"/>
  <c r="M857"/>
  <c r="N868"/>
  <c r="N939"/>
  <c r="M525"/>
  <c r="M529"/>
  <c r="M533"/>
  <c r="M537"/>
  <c r="M541"/>
  <c r="M545"/>
  <c r="M557"/>
  <c r="M565"/>
  <c r="M573"/>
  <c r="M581"/>
  <c r="M589"/>
  <c r="M597"/>
  <c r="M605"/>
  <c r="M613"/>
  <c r="N622"/>
  <c r="N634"/>
  <c r="M779"/>
  <c r="M783"/>
  <c r="M787"/>
  <c r="M791"/>
  <c r="N803"/>
  <c r="M807"/>
  <c r="N835"/>
  <c r="N839"/>
  <c r="N843"/>
  <c r="M851"/>
  <c r="M859"/>
  <c r="N863"/>
  <c r="N870"/>
  <c r="N953"/>
  <c r="N1023"/>
  <c r="M1043"/>
  <c r="M1059"/>
  <c r="N1067"/>
  <c r="M1091"/>
  <c r="N1107"/>
  <c r="N1111"/>
  <c r="N1115"/>
  <c r="N1119"/>
  <c r="N951"/>
  <c r="N955"/>
  <c r="N1020"/>
  <c r="N1037"/>
  <c r="N1041"/>
  <c r="N1049"/>
  <c r="N1057"/>
  <c r="N1069"/>
  <c r="M1073"/>
  <c r="N1089"/>
  <c r="N1097"/>
  <c r="N1109"/>
  <c r="N1113"/>
  <c r="N1117"/>
  <c r="N1121"/>
  <c r="N1227"/>
  <c r="M1236"/>
  <c r="M1240"/>
  <c r="M1248"/>
  <c r="N1292"/>
  <c r="M1296"/>
  <c r="M1300"/>
  <c r="M1304"/>
  <c r="M1308"/>
  <c r="M1320"/>
  <c r="M1324"/>
  <c r="M1348"/>
  <c r="M1231"/>
  <c r="N1235"/>
  <c r="M1239"/>
  <c r="N1251"/>
  <c r="M1287"/>
  <c r="M1299"/>
  <c r="M1303"/>
  <c r="M1307"/>
  <c r="M1315"/>
  <c r="N1323"/>
  <c r="M1331"/>
  <c r="M1339"/>
  <c r="M1343"/>
  <c r="M1347"/>
  <c r="M1234"/>
  <c r="M1250"/>
  <c r="M1282"/>
  <c r="M1286"/>
  <c r="M1302"/>
  <c r="N1318"/>
  <c r="M1350"/>
  <c r="M1228"/>
  <c r="M1237"/>
  <c r="N1241"/>
  <c r="N1245"/>
  <c r="M1253"/>
  <c r="N1293"/>
  <c r="M1301"/>
  <c r="M1305"/>
  <c r="M1309"/>
  <c r="M1313"/>
  <c r="N1317"/>
  <c r="M1325"/>
  <c r="M1329"/>
  <c r="M1333"/>
  <c r="M1337"/>
  <c r="M1341"/>
  <c r="M1349"/>
  <c r="N693"/>
  <c r="N703"/>
  <c r="N697"/>
  <c r="N707"/>
  <c r="M650"/>
  <c r="M860"/>
  <c r="M233"/>
  <c r="M1227"/>
  <c r="M154"/>
  <c r="N1059"/>
  <c r="M1249"/>
  <c r="M1346"/>
  <c r="M123"/>
  <c r="M147"/>
  <c r="N650"/>
  <c r="N735"/>
  <c r="M864"/>
  <c r="M1067"/>
  <c r="M1096"/>
  <c r="M205"/>
  <c r="M206"/>
  <c r="M240"/>
  <c r="M243"/>
  <c r="N705"/>
  <c r="M799"/>
  <c r="N1262"/>
  <c r="N1265"/>
  <c r="M130"/>
  <c r="M190"/>
  <c r="N209"/>
  <c r="N234"/>
  <c r="M241"/>
  <c r="N244"/>
  <c r="N1035"/>
  <c r="M616"/>
  <c r="N695"/>
  <c r="N701"/>
  <c r="N800"/>
  <c r="M1027"/>
  <c r="M1035"/>
  <c r="N1091"/>
  <c r="N1249"/>
  <c r="N1287"/>
  <c r="N1346"/>
  <c r="M1049"/>
  <c r="N1050"/>
  <c r="N1084"/>
  <c r="M135"/>
  <c r="M155"/>
  <c r="M237"/>
  <c r="N247"/>
  <c r="M622"/>
  <c r="M624"/>
  <c r="M625"/>
  <c r="N626"/>
  <c r="N638"/>
  <c r="N662"/>
  <c r="N713"/>
  <c r="N757"/>
  <c r="N759"/>
  <c r="N761"/>
  <c r="N784"/>
  <c r="M786"/>
  <c r="N787"/>
  <c r="N789"/>
  <c r="N798"/>
  <c r="N805"/>
  <c r="N806"/>
  <c r="N859"/>
  <c r="M865"/>
  <c r="N867"/>
  <c r="N1061"/>
  <c r="N1088"/>
  <c r="M1089"/>
  <c r="N1090"/>
  <c r="N1229"/>
  <c r="N1270"/>
  <c r="N1273"/>
  <c r="N1275"/>
  <c r="N1278"/>
  <c r="N1281"/>
  <c r="N1295"/>
  <c r="N193"/>
  <c r="N1076"/>
  <c r="M1185"/>
  <c r="M115"/>
  <c r="M122"/>
  <c r="M127"/>
  <c r="M189"/>
  <c r="N233"/>
  <c r="M245"/>
  <c r="M251"/>
  <c r="M626"/>
  <c r="M642"/>
  <c r="M666"/>
  <c r="N683"/>
  <c r="N723"/>
  <c r="M803"/>
  <c r="M805"/>
  <c r="M806"/>
  <c r="N822"/>
  <c r="M1088"/>
  <c r="N1100"/>
  <c r="N1260"/>
  <c r="M1345"/>
  <c r="N222"/>
  <c r="M222"/>
  <c r="M231"/>
  <c r="N235"/>
  <c r="M494"/>
  <c r="M623"/>
  <c r="M665"/>
  <c r="M674"/>
  <c r="N715"/>
  <c r="N725"/>
  <c r="N731"/>
  <c r="N741"/>
  <c r="M771"/>
  <c r="N771"/>
  <c r="N781"/>
  <c r="M781"/>
  <c r="N812"/>
  <c r="N827"/>
  <c r="M1024"/>
  <c r="N1024"/>
  <c r="N1032"/>
  <c r="M1036"/>
  <c r="M1038"/>
  <c r="N1056"/>
  <c r="M1063"/>
  <c r="M1071"/>
  <c r="M1074"/>
  <c r="N1081"/>
  <c r="N1195"/>
  <c r="N1242"/>
  <c r="M1242"/>
  <c r="M1288"/>
  <c r="N1291"/>
  <c r="M1291"/>
  <c r="M1298"/>
  <c r="M1319"/>
  <c r="M1327"/>
  <c r="M238"/>
  <c r="N241"/>
  <c r="M635"/>
  <c r="N654"/>
  <c r="N737"/>
  <c r="M767"/>
  <c r="N767"/>
  <c r="N769"/>
  <c r="M769"/>
  <c r="N773"/>
  <c r="N777"/>
  <c r="M777"/>
  <c r="M800"/>
  <c r="M824"/>
  <c r="N831"/>
  <c r="N851"/>
  <c r="N947"/>
  <c r="N1026"/>
  <c r="M1026"/>
  <c r="M1040"/>
  <c r="M1055"/>
  <c r="N1065"/>
  <c r="M1065"/>
  <c r="M1087"/>
  <c r="M1095"/>
  <c r="N1106"/>
  <c r="N1225"/>
  <c r="M1225"/>
  <c r="M1235"/>
  <c r="N1250"/>
  <c r="M1252"/>
  <c r="N1252"/>
  <c r="N1254"/>
  <c r="N1257"/>
  <c r="N1276"/>
  <c r="M1284"/>
  <c r="N1284"/>
  <c r="M1290"/>
  <c r="N1290"/>
  <c r="M1335"/>
  <c r="M86"/>
  <c r="M87"/>
  <c r="M90"/>
  <c r="M91"/>
  <c r="M94"/>
  <c r="M95"/>
  <c r="M98"/>
  <c r="M99"/>
  <c r="M102"/>
  <c r="M103"/>
  <c r="M106"/>
  <c r="M111"/>
  <c r="M131"/>
  <c r="M138"/>
  <c r="M143"/>
  <c r="N188"/>
  <c r="N220"/>
  <c r="M229"/>
  <c r="M232"/>
  <c r="N239"/>
  <c r="N254"/>
  <c r="N861"/>
  <c r="N1092"/>
  <c r="M8"/>
  <c r="M16"/>
  <c r="M24"/>
  <c r="M32"/>
  <c r="M40"/>
  <c r="M48"/>
  <c r="M56"/>
  <c r="M64"/>
  <c r="M72"/>
  <c r="M80"/>
  <c r="M107"/>
  <c r="M114"/>
  <c r="M119"/>
  <c r="M139"/>
  <c r="M146"/>
  <c r="M151"/>
  <c r="M181"/>
  <c r="M182"/>
  <c r="N201"/>
  <c r="N212"/>
  <c r="M213"/>
  <c r="M214"/>
  <c r="N1268"/>
  <c r="M254"/>
  <c r="M618"/>
  <c r="N618"/>
  <c r="N630"/>
  <c r="M639"/>
  <c r="N646"/>
  <c r="M658"/>
  <c r="N658"/>
  <c r="M675"/>
  <c r="N747"/>
  <c r="N814"/>
  <c r="N828"/>
  <c r="M828"/>
  <c r="N847"/>
  <c r="M861"/>
  <c r="M866"/>
  <c r="N866"/>
  <c r="M1037"/>
  <c r="M1047"/>
  <c r="M1060"/>
  <c r="N1073"/>
  <c r="M1079"/>
  <c r="M1082"/>
  <c r="M1092"/>
  <c r="M1243"/>
  <c r="N1243"/>
  <c r="N1297"/>
  <c r="M1297"/>
  <c r="M1318"/>
  <c r="M221"/>
  <c r="M225"/>
  <c r="N230"/>
  <c r="M246"/>
  <c r="N246"/>
  <c r="N249"/>
  <c r="M258"/>
  <c r="M478"/>
  <c r="N617"/>
  <c r="M617"/>
  <c r="M634"/>
  <c r="M641"/>
  <c r="M663"/>
  <c r="N670"/>
  <c r="N689"/>
  <c r="N719"/>
  <c r="N765"/>
  <c r="M775"/>
  <c r="M780"/>
  <c r="N782"/>
  <c r="M782"/>
  <c r="M825"/>
  <c r="N825"/>
  <c r="M850"/>
  <c r="N1025"/>
  <c r="M1025"/>
  <c r="N1033"/>
  <c r="M1033"/>
  <c r="M1039"/>
  <c r="N1039"/>
  <c r="M1044"/>
  <c r="M1064"/>
  <c r="N1064"/>
  <c r="M1066"/>
  <c r="N1066"/>
  <c r="N1093"/>
  <c r="M1226"/>
  <c r="N1226"/>
  <c r="M1232"/>
  <c r="N1234"/>
  <c r="M1245"/>
  <c r="M1251"/>
  <c r="N1259"/>
  <c r="N1267"/>
  <c r="N1283"/>
  <c r="M1283"/>
  <c r="N1285"/>
  <c r="M1285"/>
  <c r="M1344"/>
  <c r="N204"/>
  <c r="M4"/>
  <c r="M12"/>
  <c r="M20"/>
  <c r="M28"/>
  <c r="M36"/>
  <c r="M44"/>
  <c r="M52"/>
  <c r="M60"/>
  <c r="M68"/>
  <c r="M76"/>
  <c r="M84"/>
  <c r="N85"/>
  <c r="N86"/>
  <c r="N87"/>
  <c r="M88"/>
  <c r="N89"/>
  <c r="N90"/>
  <c r="N91"/>
  <c r="M92"/>
  <c r="N93"/>
  <c r="N94"/>
  <c r="N95"/>
  <c r="M96"/>
  <c r="N97"/>
  <c r="N98"/>
  <c r="N99"/>
  <c r="M100"/>
  <c r="N101"/>
  <c r="N102"/>
  <c r="N103"/>
  <c r="M104"/>
  <c r="N185"/>
  <c r="N196"/>
  <c r="M197"/>
  <c r="M198"/>
  <c r="N217"/>
  <c r="N228"/>
  <c r="M253"/>
  <c r="N674"/>
  <c r="M827"/>
  <c r="N1036"/>
  <c r="M1056"/>
  <c r="N1074"/>
  <c r="M1081"/>
  <c r="N1319"/>
  <c r="N852"/>
  <c r="N1068"/>
  <c r="N1253"/>
  <c r="N642"/>
  <c r="N666"/>
  <c r="M793"/>
  <c r="M797"/>
  <c r="M802"/>
  <c r="M858"/>
  <c r="M863"/>
  <c r="N1019"/>
  <c r="N1027"/>
  <c r="N1028"/>
  <c r="M1041"/>
  <c r="N1042"/>
  <c r="N1052"/>
  <c r="M1057"/>
  <c r="N1058"/>
  <c r="N1096"/>
  <c r="M1097"/>
  <c r="M1193"/>
  <c r="N1228"/>
  <c r="N1237"/>
  <c r="N1286"/>
  <c r="M1292"/>
  <c r="N1345"/>
  <c r="N269"/>
  <c r="N273"/>
  <c r="N277"/>
  <c r="N281"/>
  <c r="N285"/>
  <c r="N289"/>
  <c r="N293"/>
  <c r="N297"/>
  <c r="N301"/>
  <c r="N305"/>
  <c r="N309"/>
  <c r="N313"/>
  <c r="N317"/>
  <c r="N321"/>
  <c r="N327"/>
  <c r="N331"/>
  <c r="N335"/>
  <c r="N339"/>
  <c r="N345"/>
  <c r="N351"/>
  <c r="M476"/>
  <c r="N538"/>
  <c r="M538"/>
  <c r="N607"/>
  <c r="M607"/>
  <c r="N656"/>
  <c r="N699"/>
  <c r="N745"/>
  <c r="M774"/>
  <c r="N776"/>
  <c r="M776"/>
  <c r="M1080"/>
  <c r="N1080"/>
  <c r="N1197"/>
  <c r="M1197"/>
  <c r="M1312"/>
  <c r="N108"/>
  <c r="N113"/>
  <c r="M113"/>
  <c r="N124"/>
  <c r="N129"/>
  <c r="M129"/>
  <c r="N137"/>
  <c r="M137"/>
  <c r="N140"/>
  <c r="N145"/>
  <c r="M145"/>
  <c r="N178"/>
  <c r="N242"/>
  <c r="N250"/>
  <c r="M469"/>
  <c r="N585"/>
  <c r="M585"/>
  <c r="N599"/>
  <c r="M599"/>
  <c r="M621"/>
  <c r="N628"/>
  <c r="N660"/>
  <c r="N783"/>
  <c r="N796"/>
  <c r="N1086"/>
  <c r="M1086"/>
  <c r="N1264"/>
  <c r="N232"/>
  <c r="M484"/>
  <c r="M500"/>
  <c r="N517"/>
  <c r="M517"/>
  <c r="N530"/>
  <c r="M530"/>
  <c r="N577"/>
  <c r="M577"/>
  <c r="N591"/>
  <c r="M591"/>
  <c r="N609"/>
  <c r="M609"/>
  <c r="N640"/>
  <c r="N652"/>
  <c r="N672"/>
  <c r="N691"/>
  <c r="N721"/>
  <c r="N733"/>
  <c r="N743"/>
  <c r="N751"/>
  <c r="M768"/>
  <c r="M778"/>
  <c r="M788"/>
  <c r="N788"/>
  <c r="N795"/>
  <c r="M795"/>
  <c r="N818"/>
  <c r="N837"/>
  <c r="N857"/>
  <c r="M1034"/>
  <c r="M1053"/>
  <c r="N1053"/>
  <c r="M1077"/>
  <c r="N1077"/>
  <c r="N1199"/>
  <c r="M1199"/>
  <c r="M1246"/>
  <c r="N1246"/>
  <c r="M1328"/>
  <c r="M1336"/>
  <c r="N19"/>
  <c r="N27"/>
  <c r="N35"/>
  <c r="N39"/>
  <c r="N59"/>
  <c r="N67"/>
  <c r="N75"/>
  <c r="N79"/>
  <c r="N83"/>
  <c r="N10"/>
  <c r="N14"/>
  <c r="N18"/>
  <c r="M19"/>
  <c r="N22"/>
  <c r="M23"/>
  <c r="N26"/>
  <c r="M31"/>
  <c r="N34"/>
  <c r="M35"/>
  <c r="N38"/>
  <c r="M43"/>
  <c r="N46"/>
  <c r="N50"/>
  <c r="M51"/>
  <c r="N54"/>
  <c r="N58"/>
  <c r="N62"/>
  <c r="N66"/>
  <c r="N70"/>
  <c r="M79"/>
  <c r="N82"/>
  <c r="N194"/>
  <c r="N195"/>
  <c r="N202"/>
  <c r="N203"/>
  <c r="N227"/>
  <c r="N5"/>
  <c r="M6"/>
  <c r="N9"/>
  <c r="M10"/>
  <c r="N13"/>
  <c r="M14"/>
  <c r="N17"/>
  <c r="M18"/>
  <c r="N21"/>
  <c r="M22"/>
  <c r="N25"/>
  <c r="M26"/>
  <c r="N29"/>
  <c r="M30"/>
  <c r="N33"/>
  <c r="M34"/>
  <c r="N37"/>
  <c r="M38"/>
  <c r="N41"/>
  <c r="M42"/>
  <c r="N45"/>
  <c r="M46"/>
  <c r="N49"/>
  <c r="M50"/>
  <c r="N53"/>
  <c r="M54"/>
  <c r="N57"/>
  <c r="M58"/>
  <c r="N61"/>
  <c r="M62"/>
  <c r="N65"/>
  <c r="M66"/>
  <c r="N69"/>
  <c r="M70"/>
  <c r="N73"/>
  <c r="M74"/>
  <c r="N77"/>
  <c r="M78"/>
  <c r="N81"/>
  <c r="M82"/>
  <c r="N184"/>
  <c r="M186"/>
  <c r="M187"/>
  <c r="N192"/>
  <c r="M194"/>
  <c r="M195"/>
  <c r="N200"/>
  <c r="M202"/>
  <c r="M203"/>
  <c r="N208"/>
  <c r="M210"/>
  <c r="M211"/>
  <c r="N216"/>
  <c r="M218"/>
  <c r="M219"/>
  <c r="N224"/>
  <c r="M226"/>
  <c r="M227"/>
  <c r="M236"/>
  <c r="N170"/>
  <c r="N267"/>
  <c r="N271"/>
  <c r="N275"/>
  <c r="N279"/>
  <c r="N283"/>
  <c r="N287"/>
  <c r="N291"/>
  <c r="N295"/>
  <c r="N299"/>
  <c r="N303"/>
  <c r="N307"/>
  <c r="N311"/>
  <c r="N315"/>
  <c r="N319"/>
  <c r="N323"/>
  <c r="N325"/>
  <c r="N329"/>
  <c r="N333"/>
  <c r="N337"/>
  <c r="N341"/>
  <c r="N343"/>
  <c r="N347"/>
  <c r="N349"/>
  <c r="N353"/>
  <c r="N355"/>
  <c r="N357"/>
  <c r="M492"/>
  <c r="N508"/>
  <c r="M508"/>
  <c r="N575"/>
  <c r="M575"/>
  <c r="N593"/>
  <c r="M593"/>
  <c r="N636"/>
  <c r="N668"/>
  <c r="N709"/>
  <c r="M826"/>
  <c r="N845"/>
  <c r="M855"/>
  <c r="N855"/>
  <c r="N1062"/>
  <c r="M1062"/>
  <c r="M1072"/>
  <c r="N1072"/>
  <c r="N116"/>
  <c r="N121"/>
  <c r="M121"/>
  <c r="N132"/>
  <c r="N148"/>
  <c r="N153"/>
  <c r="M153"/>
  <c r="N156"/>
  <c r="M472"/>
  <c r="M488"/>
  <c r="M504"/>
  <c r="N521"/>
  <c r="N534"/>
  <c r="M534"/>
  <c r="N648"/>
  <c r="N681"/>
  <c r="N755"/>
  <c r="M772"/>
  <c r="N772"/>
  <c r="M790"/>
  <c r="N792"/>
  <c r="M792"/>
  <c r="N841"/>
  <c r="M854"/>
  <c r="N854"/>
  <c r="N1261"/>
  <c r="M1316"/>
  <c r="N109"/>
  <c r="M109"/>
  <c r="N112"/>
  <c r="N117"/>
  <c r="M117"/>
  <c r="N120"/>
  <c r="N125"/>
  <c r="M125"/>
  <c r="N128"/>
  <c r="N133"/>
  <c r="M133"/>
  <c r="N136"/>
  <c r="N141"/>
  <c r="M141"/>
  <c r="N144"/>
  <c r="N149"/>
  <c r="M149"/>
  <c r="N152"/>
  <c r="N157"/>
  <c r="M157"/>
  <c r="N162"/>
  <c r="M244"/>
  <c r="M252"/>
  <c r="M480"/>
  <c r="M496"/>
  <c r="N513"/>
  <c r="M513"/>
  <c r="N526"/>
  <c r="M526"/>
  <c r="N542"/>
  <c r="M542"/>
  <c r="N583"/>
  <c r="M583"/>
  <c r="N601"/>
  <c r="M601"/>
  <c r="N632"/>
  <c r="N644"/>
  <c r="N664"/>
  <c r="N679"/>
  <c r="N687"/>
  <c r="N763"/>
  <c r="M785"/>
  <c r="M794"/>
  <c r="N794"/>
  <c r="N833"/>
  <c r="N849"/>
  <c r="N856"/>
  <c r="M856"/>
  <c r="N1075"/>
  <c r="M1075"/>
  <c r="M1083"/>
  <c r="N1083"/>
  <c r="N1279"/>
  <c r="N1294"/>
  <c r="M1294"/>
  <c r="M1322"/>
  <c r="N1322"/>
  <c r="N7"/>
  <c r="N11"/>
  <c r="N15"/>
  <c r="N23"/>
  <c r="N31"/>
  <c r="N43"/>
  <c r="N47"/>
  <c r="N51"/>
  <c r="N55"/>
  <c r="N63"/>
  <c r="N71"/>
  <c r="N6"/>
  <c r="M7"/>
  <c r="M11"/>
  <c r="M15"/>
  <c r="M27"/>
  <c r="N30"/>
  <c r="M39"/>
  <c r="N42"/>
  <c r="M47"/>
  <c r="M55"/>
  <c r="M59"/>
  <c r="M63"/>
  <c r="M67"/>
  <c r="M71"/>
  <c r="N74"/>
  <c r="M75"/>
  <c r="N78"/>
  <c r="M83"/>
  <c r="N186"/>
  <c r="N187"/>
  <c r="N210"/>
  <c r="N211"/>
  <c r="N218"/>
  <c r="N219"/>
  <c r="N226"/>
  <c r="N236"/>
  <c r="M110"/>
  <c r="M118"/>
  <c r="M126"/>
  <c r="M134"/>
  <c r="M142"/>
  <c r="M150"/>
  <c r="N181"/>
  <c r="N183"/>
  <c r="M184"/>
  <c r="N189"/>
  <c r="N191"/>
  <c r="M192"/>
  <c r="N197"/>
  <c r="N199"/>
  <c r="M200"/>
  <c r="N205"/>
  <c r="N207"/>
  <c r="M208"/>
  <c r="N213"/>
  <c r="N215"/>
  <c r="M216"/>
  <c r="N221"/>
  <c r="N223"/>
  <c r="M224"/>
  <c r="N229"/>
  <c r="N231"/>
  <c r="M636"/>
  <c r="M656"/>
  <c r="M668"/>
  <c r="N774"/>
  <c r="N826"/>
  <c r="N237"/>
  <c r="N240"/>
  <c r="N253"/>
  <c r="N259"/>
  <c r="N266"/>
  <c r="N270"/>
  <c r="N274"/>
  <c r="N278"/>
  <c r="N282"/>
  <c r="N286"/>
  <c r="N290"/>
  <c r="N294"/>
  <c r="N298"/>
  <c r="N302"/>
  <c r="N306"/>
  <c r="N310"/>
  <c r="N314"/>
  <c r="N318"/>
  <c r="N322"/>
  <c r="N326"/>
  <c r="N330"/>
  <c r="N334"/>
  <c r="N338"/>
  <c r="N342"/>
  <c r="N346"/>
  <c r="N350"/>
  <c r="N354"/>
  <c r="N511"/>
  <c r="N519"/>
  <c r="N522"/>
  <c r="M522"/>
  <c r="N528"/>
  <c r="N536"/>
  <c r="N544"/>
  <c r="N547"/>
  <c r="M547"/>
  <c r="N555"/>
  <c r="N561"/>
  <c r="M561"/>
  <c r="M620"/>
  <c r="N620"/>
  <c r="N624"/>
  <c r="N711"/>
  <c r="M773"/>
  <c r="N779"/>
  <c r="M789"/>
  <c r="M801"/>
  <c r="N941"/>
  <c r="N945"/>
  <c r="N1021"/>
  <c r="N1030"/>
  <c r="M1030"/>
  <c r="M1032"/>
  <c r="M1045"/>
  <c r="N1045"/>
  <c r="M1048"/>
  <c r="N1054"/>
  <c r="M1054"/>
  <c r="M1085"/>
  <c r="N1085"/>
  <c r="N1191"/>
  <c r="M1191"/>
  <c r="M1233"/>
  <c r="N1233"/>
  <c r="M1238"/>
  <c r="N1238"/>
  <c r="M1241"/>
  <c r="N1247"/>
  <c r="M1247"/>
  <c r="N1263"/>
  <c r="N1266"/>
  <c r="N1277"/>
  <c r="N1280"/>
  <c r="M1289"/>
  <c r="N1289"/>
  <c r="M1314"/>
  <c r="M1321"/>
  <c r="N1321"/>
  <c r="N1324"/>
  <c r="M1326"/>
  <c r="M1334"/>
  <c r="N1342"/>
  <c r="M247"/>
  <c r="M630"/>
  <c r="M638"/>
  <c r="M646"/>
  <c r="M654"/>
  <c r="M662"/>
  <c r="M670"/>
  <c r="N245"/>
  <c r="N248"/>
  <c r="N268"/>
  <c r="N272"/>
  <c r="N276"/>
  <c r="N280"/>
  <c r="N284"/>
  <c r="N288"/>
  <c r="N292"/>
  <c r="N296"/>
  <c r="N300"/>
  <c r="N304"/>
  <c r="N308"/>
  <c r="N312"/>
  <c r="N316"/>
  <c r="N320"/>
  <c r="N324"/>
  <c r="N328"/>
  <c r="N332"/>
  <c r="N336"/>
  <c r="N340"/>
  <c r="N344"/>
  <c r="N348"/>
  <c r="N352"/>
  <c r="N356"/>
  <c r="N515"/>
  <c r="N524"/>
  <c r="N532"/>
  <c r="N540"/>
  <c r="N549"/>
  <c r="N553"/>
  <c r="M553"/>
  <c r="N563"/>
  <c r="N569"/>
  <c r="M862"/>
  <c r="N943"/>
  <c r="M1020"/>
  <c r="M1023"/>
  <c r="M1029"/>
  <c r="N1029"/>
  <c r="M1031"/>
  <c r="N1031"/>
  <c r="N1043"/>
  <c r="M1051"/>
  <c r="N1051"/>
  <c r="N1094"/>
  <c r="M1094"/>
  <c r="N1236"/>
  <c r="M1244"/>
  <c r="N1244"/>
  <c r="M1306"/>
  <c r="N1343"/>
  <c r="N523"/>
  <c r="N557"/>
  <c r="N565"/>
  <c r="N571"/>
  <c r="N579"/>
  <c r="N587"/>
  <c r="N595"/>
  <c r="N603"/>
  <c r="N611"/>
  <c r="M829"/>
  <c r="N853"/>
  <c r="N1038"/>
  <c r="N1046"/>
  <c r="M1069"/>
  <c r="N1078"/>
  <c r="M1104"/>
  <c r="N1181"/>
  <c r="M1181"/>
  <c r="M1229"/>
  <c r="N1239"/>
  <c r="N1256"/>
  <c r="N1258"/>
  <c r="N1269"/>
  <c r="N1272"/>
  <c r="N1274"/>
  <c r="N1310"/>
  <c r="M1330"/>
  <c r="M1338"/>
  <c r="N623"/>
  <c r="N627"/>
  <c r="N629"/>
  <c r="N631"/>
  <c r="N633"/>
  <c r="N635"/>
  <c r="N637"/>
  <c r="N639"/>
  <c r="N641"/>
  <c r="N643"/>
  <c r="N645"/>
  <c r="N647"/>
  <c r="N649"/>
  <c r="N651"/>
  <c r="N653"/>
  <c r="N655"/>
  <c r="N657"/>
  <c r="N659"/>
  <c r="N661"/>
  <c r="N663"/>
  <c r="N665"/>
  <c r="N667"/>
  <c r="N669"/>
  <c r="N671"/>
  <c r="N673"/>
  <c r="N775"/>
  <c r="N791"/>
  <c r="N816"/>
  <c r="N824"/>
  <c r="M853"/>
  <c r="N1040"/>
  <c r="N507"/>
  <c r="N509"/>
  <c r="N512"/>
  <c r="N514"/>
  <c r="N516"/>
  <c r="N518"/>
  <c r="N520"/>
  <c r="N525"/>
  <c r="N527"/>
  <c r="N529"/>
  <c r="N531"/>
  <c r="N533"/>
  <c r="N535"/>
  <c r="N537"/>
  <c r="N539"/>
  <c r="N541"/>
  <c r="N543"/>
  <c r="N545"/>
  <c r="N551"/>
  <c r="N559"/>
  <c r="N567"/>
  <c r="N573"/>
  <c r="N581"/>
  <c r="N589"/>
  <c r="N597"/>
  <c r="N605"/>
  <c r="N613"/>
  <c r="N615"/>
  <c r="M804"/>
  <c r="N865"/>
  <c r="M867"/>
  <c r="N949"/>
  <c r="M1061"/>
  <c r="N1070"/>
  <c r="M1093"/>
  <c r="N1183"/>
  <c r="N1189"/>
  <c r="M1189"/>
  <c r="N1231"/>
  <c r="M1254"/>
  <c r="N1255"/>
  <c r="N1271"/>
  <c r="M1295"/>
  <c r="M1311"/>
  <c r="N1311"/>
  <c r="M1323"/>
  <c r="M1332"/>
  <c r="M1340"/>
  <c r="N675"/>
  <c r="N799"/>
  <c r="N804"/>
  <c r="N860"/>
  <c r="N1047"/>
  <c r="N1055"/>
  <c r="N1063"/>
  <c r="N1071"/>
  <c r="N1079"/>
  <c r="N1087"/>
  <c r="N1095"/>
  <c r="N1098"/>
  <c r="N1232"/>
  <c r="N1240"/>
  <c r="N1248"/>
  <c r="N1288"/>
  <c r="M1293"/>
  <c r="N1320"/>
  <c r="N807"/>
  <c r="M1187"/>
  <c r="M1195"/>
  <c r="N1344"/>
  <c r="M523"/>
  <c r="M569"/>
  <c r="M549"/>
  <c r="M521"/>
  <c r="M359"/>
  <c r="M360"/>
  <c r="M361"/>
  <c r="M362"/>
  <c r="M363"/>
  <c r="M364"/>
  <c r="N546"/>
  <c r="M546"/>
  <c r="N550"/>
  <c r="M550"/>
  <c r="N554"/>
  <c r="M554"/>
  <c r="N558"/>
  <c r="M558"/>
  <c r="N562"/>
  <c r="M562"/>
  <c r="N566"/>
  <c r="M566"/>
  <c r="N570"/>
  <c r="M570"/>
  <c r="N574"/>
  <c r="M574"/>
  <c r="N578"/>
  <c r="M578"/>
  <c r="N582"/>
  <c r="M582"/>
  <c r="N586"/>
  <c r="M586"/>
  <c r="N590"/>
  <c r="M590"/>
  <c r="N594"/>
  <c r="M594"/>
  <c r="N598"/>
  <c r="M598"/>
  <c r="N602"/>
  <c r="M602"/>
  <c r="N606"/>
  <c r="M606"/>
  <c r="N610"/>
  <c r="M610"/>
  <c r="N614"/>
  <c r="M614"/>
  <c r="M694"/>
  <c r="N694"/>
  <c r="M726"/>
  <c r="N726"/>
  <c r="M758"/>
  <c r="N758"/>
  <c r="M358"/>
  <c r="M686"/>
  <c r="N686"/>
  <c r="M718"/>
  <c r="N718"/>
  <c r="M750"/>
  <c r="N750"/>
  <c r="M158"/>
  <c r="M160"/>
  <c r="M162"/>
  <c r="M164"/>
  <c r="M166"/>
  <c r="M168"/>
  <c r="M170"/>
  <c r="M172"/>
  <c r="M174"/>
  <c r="M176"/>
  <c r="M178"/>
  <c r="M266"/>
  <c r="M268"/>
  <c r="M270"/>
  <c r="M272"/>
  <c r="M274"/>
  <c r="M276"/>
  <c r="M278"/>
  <c r="M280"/>
  <c r="M282"/>
  <c r="M284"/>
  <c r="M286"/>
  <c r="M288"/>
  <c r="M290"/>
  <c r="M292"/>
  <c r="M294"/>
  <c r="M296"/>
  <c r="M298"/>
  <c r="M300"/>
  <c r="M302"/>
  <c r="M304"/>
  <c r="M306"/>
  <c r="M308"/>
  <c r="M310"/>
  <c r="M312"/>
  <c r="M314"/>
  <c r="M316"/>
  <c r="M318"/>
  <c r="M320"/>
  <c r="M322"/>
  <c r="M324"/>
  <c r="M326"/>
  <c r="M328"/>
  <c r="M330"/>
  <c r="M332"/>
  <c r="M334"/>
  <c r="M336"/>
  <c r="M338"/>
  <c r="M340"/>
  <c r="M342"/>
  <c r="M344"/>
  <c r="M346"/>
  <c r="M348"/>
  <c r="M350"/>
  <c r="M352"/>
  <c r="M354"/>
  <c r="M356"/>
  <c r="N358"/>
  <c r="N359"/>
  <c r="N360"/>
  <c r="N361"/>
  <c r="N362"/>
  <c r="N363"/>
  <c r="N364"/>
  <c r="N548"/>
  <c r="M548"/>
  <c r="N552"/>
  <c r="M552"/>
  <c r="N556"/>
  <c r="M556"/>
  <c r="N560"/>
  <c r="M560"/>
  <c r="N564"/>
  <c r="M564"/>
  <c r="N568"/>
  <c r="M568"/>
  <c r="N572"/>
  <c r="M572"/>
  <c r="N576"/>
  <c r="M576"/>
  <c r="N580"/>
  <c r="M580"/>
  <c r="N584"/>
  <c r="M584"/>
  <c r="N588"/>
  <c r="M588"/>
  <c r="N592"/>
  <c r="M592"/>
  <c r="N596"/>
  <c r="M596"/>
  <c r="N600"/>
  <c r="M600"/>
  <c r="N604"/>
  <c r="M604"/>
  <c r="N608"/>
  <c r="M608"/>
  <c r="N612"/>
  <c r="M612"/>
  <c r="M678"/>
  <c r="N678"/>
  <c r="M710"/>
  <c r="N710"/>
  <c r="M742"/>
  <c r="N742"/>
  <c r="M815"/>
  <c r="N815"/>
  <c r="M823"/>
  <c r="N823"/>
  <c r="M366"/>
  <c r="N366"/>
  <c r="M367"/>
  <c r="N367"/>
  <c r="M368"/>
  <c r="N368"/>
  <c r="M369"/>
  <c r="N369"/>
  <c r="M370"/>
  <c r="N370"/>
  <c r="M371"/>
  <c r="N371"/>
  <c r="M372"/>
  <c r="N372"/>
  <c r="M373"/>
  <c r="N373"/>
  <c r="M374"/>
  <c r="N374"/>
  <c r="M375"/>
  <c r="N375"/>
  <c r="M376"/>
  <c r="N376"/>
  <c r="M377"/>
  <c r="N377"/>
  <c r="M378"/>
  <c r="N378"/>
  <c r="M379"/>
  <c r="N379"/>
  <c r="M380"/>
  <c r="N380"/>
  <c r="M381"/>
  <c r="N381"/>
  <c r="M382"/>
  <c r="N382"/>
  <c r="M383"/>
  <c r="N383"/>
  <c r="M384"/>
  <c r="N384"/>
  <c r="M385"/>
  <c r="N385"/>
  <c r="M386"/>
  <c r="N386"/>
  <c r="M387"/>
  <c r="N387"/>
  <c r="M388"/>
  <c r="N388"/>
  <c r="M389"/>
  <c r="N389"/>
  <c r="M390"/>
  <c r="N390"/>
  <c r="M391"/>
  <c r="N391"/>
  <c r="M392"/>
  <c r="N392"/>
  <c r="M393"/>
  <c r="N393"/>
  <c r="M394"/>
  <c r="N394"/>
  <c r="M395"/>
  <c r="N395"/>
  <c r="M396"/>
  <c r="N396"/>
  <c r="M397"/>
  <c r="N397"/>
  <c r="M398"/>
  <c r="N398"/>
  <c r="M399"/>
  <c r="N399"/>
  <c r="M400"/>
  <c r="N400"/>
  <c r="M401"/>
  <c r="N401"/>
  <c r="M402"/>
  <c r="N402"/>
  <c r="M403"/>
  <c r="N403"/>
  <c r="M404"/>
  <c r="N404"/>
  <c r="M405"/>
  <c r="N405"/>
  <c r="M406"/>
  <c r="N406"/>
  <c r="M407"/>
  <c r="N407"/>
  <c r="M408"/>
  <c r="N408"/>
  <c r="M409"/>
  <c r="N409"/>
  <c r="M410"/>
  <c r="N410"/>
  <c r="M411"/>
  <c r="N411"/>
  <c r="M412"/>
  <c r="N412"/>
  <c r="M413"/>
  <c r="N413"/>
  <c r="M414"/>
  <c r="N414"/>
  <c r="M415"/>
  <c r="N415"/>
  <c r="M416"/>
  <c r="N416"/>
  <c r="M417"/>
  <c r="N417"/>
  <c r="M418"/>
  <c r="N418"/>
  <c r="M419"/>
  <c r="N419"/>
  <c r="M420"/>
  <c r="N420"/>
  <c r="M421"/>
  <c r="N421"/>
  <c r="M422"/>
  <c r="N422"/>
  <c r="M423"/>
  <c r="N423"/>
  <c r="M424"/>
  <c r="N424"/>
  <c r="M425"/>
  <c r="N425"/>
  <c r="M426"/>
  <c r="N426"/>
  <c r="M427"/>
  <c r="N427"/>
  <c r="M428"/>
  <c r="N428"/>
  <c r="M429"/>
  <c r="N429"/>
  <c r="M430"/>
  <c r="N430"/>
  <c r="M431"/>
  <c r="N431"/>
  <c r="M432"/>
  <c r="N432"/>
  <c r="M433"/>
  <c r="N433"/>
  <c r="M434"/>
  <c r="N434"/>
  <c r="M435"/>
  <c r="N435"/>
  <c r="M436"/>
  <c r="N436"/>
  <c r="M437"/>
  <c r="N437"/>
  <c r="M438"/>
  <c r="N438"/>
  <c r="M439"/>
  <c r="N439"/>
  <c r="M440"/>
  <c r="N440"/>
  <c r="M441"/>
  <c r="N441"/>
  <c r="M442"/>
  <c r="N442"/>
  <c r="M443"/>
  <c r="N443"/>
  <c r="M444"/>
  <c r="N444"/>
  <c r="M445"/>
  <c r="N445"/>
  <c r="M446"/>
  <c r="N446"/>
  <c r="M447"/>
  <c r="N447"/>
  <c r="M448"/>
  <c r="N448"/>
  <c r="M449"/>
  <c r="N449"/>
  <c r="M450"/>
  <c r="N450"/>
  <c r="M451"/>
  <c r="N451"/>
  <c r="M452"/>
  <c r="N452"/>
  <c r="M453"/>
  <c r="N453"/>
  <c r="M454"/>
  <c r="N454"/>
  <c r="M455"/>
  <c r="N455"/>
  <c r="M456"/>
  <c r="N456"/>
  <c r="M457"/>
  <c r="N457"/>
  <c r="M458"/>
  <c r="N458"/>
  <c r="M459"/>
  <c r="N459"/>
  <c r="M460"/>
  <c r="N460"/>
  <c r="M461"/>
  <c r="N461"/>
  <c r="M462"/>
  <c r="N462"/>
  <c r="M463"/>
  <c r="N463"/>
  <c r="M464"/>
  <c r="N464"/>
  <c r="M465"/>
  <c r="N465"/>
  <c r="M466"/>
  <c r="N466"/>
  <c r="M467"/>
  <c r="N467"/>
  <c r="M468"/>
  <c r="N468"/>
  <c r="M702"/>
  <c r="N702"/>
  <c r="M734"/>
  <c r="N734"/>
  <c r="N766"/>
  <c r="M766"/>
  <c r="M159"/>
  <c r="M161"/>
  <c r="M163"/>
  <c r="M165"/>
  <c r="M167"/>
  <c r="M169"/>
  <c r="M171"/>
  <c r="M173"/>
  <c r="M175"/>
  <c r="M177"/>
  <c r="M179"/>
  <c r="M267"/>
  <c r="M269"/>
  <c r="M271"/>
  <c r="M273"/>
  <c r="M275"/>
  <c r="M277"/>
  <c r="M279"/>
  <c r="M281"/>
  <c r="M283"/>
  <c r="M285"/>
  <c r="M287"/>
  <c r="M289"/>
  <c r="M291"/>
  <c r="M293"/>
  <c r="M295"/>
  <c r="M297"/>
  <c r="M299"/>
  <c r="M301"/>
  <c r="M303"/>
  <c r="M305"/>
  <c r="M307"/>
  <c r="M309"/>
  <c r="M311"/>
  <c r="M313"/>
  <c r="M315"/>
  <c r="M317"/>
  <c r="M319"/>
  <c r="M321"/>
  <c r="M323"/>
  <c r="M325"/>
  <c r="M327"/>
  <c r="M329"/>
  <c r="M331"/>
  <c r="M333"/>
  <c r="M335"/>
  <c r="M337"/>
  <c r="M339"/>
  <c r="M341"/>
  <c r="M343"/>
  <c r="M345"/>
  <c r="M347"/>
  <c r="M349"/>
  <c r="M351"/>
  <c r="M353"/>
  <c r="M355"/>
  <c r="M357"/>
  <c r="M680"/>
  <c r="N680"/>
  <c r="M688"/>
  <c r="N688"/>
  <c r="M696"/>
  <c r="N696"/>
  <c r="M704"/>
  <c r="N704"/>
  <c r="M712"/>
  <c r="N712"/>
  <c r="M720"/>
  <c r="N720"/>
  <c r="M728"/>
  <c r="N728"/>
  <c r="M736"/>
  <c r="N736"/>
  <c r="M744"/>
  <c r="N744"/>
  <c r="M752"/>
  <c r="N752"/>
  <c r="M760"/>
  <c r="N760"/>
  <c r="M809"/>
  <c r="N809"/>
  <c r="M817"/>
  <c r="N817"/>
  <c r="M682"/>
  <c r="N682"/>
  <c r="M690"/>
  <c r="N690"/>
  <c r="M698"/>
  <c r="N698"/>
  <c r="M706"/>
  <c r="N706"/>
  <c r="M714"/>
  <c r="N714"/>
  <c r="M722"/>
  <c r="N722"/>
  <c r="M730"/>
  <c r="N730"/>
  <c r="M738"/>
  <c r="N738"/>
  <c r="M746"/>
  <c r="N746"/>
  <c r="M754"/>
  <c r="N754"/>
  <c r="M762"/>
  <c r="N762"/>
  <c r="M811"/>
  <c r="N811"/>
  <c r="M819"/>
  <c r="N819"/>
  <c r="M1102"/>
  <c r="N1102"/>
  <c r="N469"/>
  <c r="N470"/>
  <c r="N471"/>
  <c r="N472"/>
  <c r="N473"/>
  <c r="N474"/>
  <c r="N475"/>
  <c r="N476"/>
  <c r="N477"/>
  <c r="N478"/>
  <c r="N479"/>
  <c r="N480"/>
  <c r="N481"/>
  <c r="N482"/>
  <c r="N483"/>
  <c r="N484"/>
  <c r="N485"/>
  <c r="N486"/>
  <c r="N487"/>
  <c r="N488"/>
  <c r="N489"/>
  <c r="N490"/>
  <c r="N491"/>
  <c r="N492"/>
  <c r="N493"/>
  <c r="N494"/>
  <c r="N495"/>
  <c r="N496"/>
  <c r="N497"/>
  <c r="N498"/>
  <c r="N499"/>
  <c r="N500"/>
  <c r="N501"/>
  <c r="N502"/>
  <c r="N503"/>
  <c r="N504"/>
  <c r="N505"/>
  <c r="N506"/>
  <c r="M676"/>
  <c r="N676"/>
  <c r="M684"/>
  <c r="N684"/>
  <c r="M692"/>
  <c r="N692"/>
  <c r="M700"/>
  <c r="N700"/>
  <c r="M708"/>
  <c r="N708"/>
  <c r="M716"/>
  <c r="N716"/>
  <c r="M724"/>
  <c r="N724"/>
  <c r="M732"/>
  <c r="N732"/>
  <c r="M740"/>
  <c r="N740"/>
  <c r="M748"/>
  <c r="N748"/>
  <c r="M756"/>
  <c r="N756"/>
  <c r="M764"/>
  <c r="N764"/>
  <c r="M813"/>
  <c r="N813"/>
  <c r="M821"/>
  <c r="N821"/>
  <c r="M831"/>
  <c r="M833"/>
  <c r="M835"/>
  <c r="M837"/>
  <c r="M839"/>
  <c r="M841"/>
  <c r="M843"/>
  <c r="M845"/>
  <c r="M847"/>
  <c r="M849"/>
  <c r="M933"/>
  <c r="N933"/>
  <c r="M935"/>
  <c r="N935"/>
  <c r="M937"/>
  <c r="N937"/>
  <c r="N1188"/>
  <c r="M1188"/>
  <c r="N1196"/>
  <c r="M1196"/>
  <c r="M677"/>
  <c r="M679"/>
  <c r="M681"/>
  <c r="M683"/>
  <c r="M685"/>
  <c r="M687"/>
  <c r="M689"/>
  <c r="M691"/>
  <c r="M693"/>
  <c r="M695"/>
  <c r="M697"/>
  <c r="M699"/>
  <c r="M701"/>
  <c r="M703"/>
  <c r="M705"/>
  <c r="M707"/>
  <c r="M709"/>
  <c r="M711"/>
  <c r="M713"/>
  <c r="M715"/>
  <c r="M717"/>
  <c r="M719"/>
  <c r="M721"/>
  <c r="M723"/>
  <c r="M725"/>
  <c r="M727"/>
  <c r="M729"/>
  <c r="M731"/>
  <c r="M733"/>
  <c r="M735"/>
  <c r="M737"/>
  <c r="M739"/>
  <c r="M741"/>
  <c r="M743"/>
  <c r="M745"/>
  <c r="M747"/>
  <c r="M749"/>
  <c r="M751"/>
  <c r="M753"/>
  <c r="M755"/>
  <c r="M757"/>
  <c r="M759"/>
  <c r="M761"/>
  <c r="M763"/>
  <c r="M765"/>
  <c r="M808"/>
  <c r="M810"/>
  <c r="M812"/>
  <c r="M814"/>
  <c r="M816"/>
  <c r="M818"/>
  <c r="M820"/>
  <c r="M822"/>
  <c r="M874"/>
  <c r="N874"/>
  <c r="M875"/>
  <c r="N875"/>
  <c r="M876"/>
  <c r="N876"/>
  <c r="M878"/>
  <c r="N878"/>
  <c r="M879"/>
  <c r="N879"/>
  <c r="M880"/>
  <c r="N880"/>
  <c r="M881"/>
  <c r="N881"/>
  <c r="M882"/>
  <c r="N882"/>
  <c r="M883"/>
  <c r="N883"/>
  <c r="M884"/>
  <c r="N884"/>
  <c r="M885"/>
  <c r="N885"/>
  <c r="M886"/>
  <c r="N886"/>
  <c r="M887"/>
  <c r="N887"/>
  <c r="M888"/>
  <c r="N888"/>
  <c r="M889"/>
  <c r="N889"/>
  <c r="M890"/>
  <c r="N890"/>
  <c r="M891"/>
  <c r="N891"/>
  <c r="M892"/>
  <c r="N892"/>
  <c r="M893"/>
  <c r="N893"/>
  <c r="M894"/>
  <c r="N894"/>
  <c r="M895"/>
  <c r="N895"/>
  <c r="M896"/>
  <c r="N896"/>
  <c r="M897"/>
  <c r="N897"/>
  <c r="M898"/>
  <c r="N898"/>
  <c r="M899"/>
  <c r="N899"/>
  <c r="M900"/>
  <c r="N900"/>
  <c r="M901"/>
  <c r="N901"/>
  <c r="M902"/>
  <c r="N902"/>
  <c r="M903"/>
  <c r="N903"/>
  <c r="M904"/>
  <c r="N904"/>
  <c r="M905"/>
  <c r="N905"/>
  <c r="M906"/>
  <c r="N906"/>
  <c r="M907"/>
  <c r="N907"/>
  <c r="M908"/>
  <c r="N908"/>
  <c r="M909"/>
  <c r="N909"/>
  <c r="M910"/>
  <c r="N910"/>
  <c r="M911"/>
  <c r="N911"/>
  <c r="M912"/>
  <c r="N912"/>
  <c r="M913"/>
  <c r="N913"/>
  <c r="M914"/>
  <c r="N914"/>
  <c r="M915"/>
  <c r="N915"/>
  <c r="M916"/>
  <c r="N916"/>
  <c r="M917"/>
  <c r="N917"/>
  <c r="M918"/>
  <c r="N918"/>
  <c r="M919"/>
  <c r="N919"/>
  <c r="M920"/>
  <c r="N920"/>
  <c r="M921"/>
  <c r="N921"/>
  <c r="M922"/>
  <c r="N922"/>
  <c r="M923"/>
  <c r="N923"/>
  <c r="M924"/>
  <c r="N924"/>
  <c r="M925"/>
  <c r="N925"/>
  <c r="M926"/>
  <c r="N926"/>
  <c r="M927"/>
  <c r="N927"/>
  <c r="M928"/>
  <c r="N928"/>
  <c r="M929"/>
  <c r="N929"/>
  <c r="M930"/>
  <c r="N930"/>
  <c r="M931"/>
  <c r="N931"/>
  <c r="M830"/>
  <c r="M832"/>
  <c r="M834"/>
  <c r="M836"/>
  <c r="M838"/>
  <c r="M840"/>
  <c r="M842"/>
  <c r="M844"/>
  <c r="M846"/>
  <c r="M848"/>
  <c r="M868"/>
  <c r="M869"/>
  <c r="M870"/>
  <c r="M871"/>
  <c r="M932"/>
  <c r="N932"/>
  <c r="M934"/>
  <c r="N934"/>
  <c r="M936"/>
  <c r="N936"/>
  <c r="M938"/>
  <c r="N938"/>
  <c r="N850"/>
  <c r="M956"/>
  <c r="N956"/>
  <c r="M957"/>
  <c r="N957"/>
  <c r="M958"/>
  <c r="N958"/>
  <c r="M960"/>
  <c r="N960"/>
  <c r="M961"/>
  <c r="N961"/>
  <c r="M962"/>
  <c r="N962"/>
  <c r="M963"/>
  <c r="N963"/>
  <c r="M964"/>
  <c r="N964"/>
  <c r="M965"/>
  <c r="N965"/>
  <c r="M966"/>
  <c r="N966"/>
  <c r="M967"/>
  <c r="N967"/>
  <c r="M968"/>
  <c r="N968"/>
  <c r="M969"/>
  <c r="N969"/>
  <c r="M970"/>
  <c r="N970"/>
  <c r="M971"/>
  <c r="N971"/>
  <c r="M972"/>
  <c r="N972"/>
  <c r="M973"/>
  <c r="N973"/>
  <c r="M974"/>
  <c r="N974"/>
  <c r="M975"/>
  <c r="N975"/>
  <c r="M976"/>
  <c r="N976"/>
  <c r="M977"/>
  <c r="N977"/>
  <c r="M978"/>
  <c r="N978"/>
  <c r="M979"/>
  <c r="N979"/>
  <c r="M980"/>
  <c r="N980"/>
  <c r="M981"/>
  <c r="N981"/>
  <c r="M982"/>
  <c r="N982"/>
  <c r="M983"/>
  <c r="N983"/>
  <c r="M984"/>
  <c r="N984"/>
  <c r="M985"/>
  <c r="N985"/>
  <c r="M986"/>
  <c r="N986"/>
  <c r="M987"/>
  <c r="N987"/>
  <c r="M988"/>
  <c r="N988"/>
  <c r="M989"/>
  <c r="N989"/>
  <c r="M990"/>
  <c r="N990"/>
  <c r="M991"/>
  <c r="N991"/>
  <c r="M992"/>
  <c r="N992"/>
  <c r="M993"/>
  <c r="N993"/>
  <c r="M994"/>
  <c r="N994"/>
  <c r="M995"/>
  <c r="N995"/>
  <c r="M996"/>
  <c r="N996"/>
  <c r="M997"/>
  <c r="N997"/>
  <c r="M998"/>
  <c r="N998"/>
  <c r="M999"/>
  <c r="N999"/>
  <c r="M1000"/>
  <c r="N1000"/>
  <c r="M1001"/>
  <c r="N1001"/>
  <c r="M1002"/>
  <c r="N1002"/>
  <c r="M1003"/>
  <c r="N1003"/>
  <c r="M1004"/>
  <c r="N1004"/>
  <c r="M1005"/>
  <c r="N1005"/>
  <c r="M1006"/>
  <c r="N1006"/>
  <c r="M1007"/>
  <c r="N1007"/>
  <c r="M1008"/>
  <c r="N1008"/>
  <c r="M1009"/>
  <c r="N1009"/>
  <c r="M1010"/>
  <c r="N1010"/>
  <c r="M1011"/>
  <c r="N1011"/>
  <c r="M1012"/>
  <c r="N1012"/>
  <c r="M1013"/>
  <c r="N1013"/>
  <c r="M1014"/>
  <c r="N1014"/>
  <c r="M1015"/>
  <c r="N1015"/>
  <c r="M1016"/>
  <c r="N1016"/>
  <c r="M1017"/>
  <c r="N1017"/>
  <c r="M1018"/>
  <c r="N1018"/>
  <c r="M939"/>
  <c r="M941"/>
  <c r="M943"/>
  <c r="M945"/>
  <c r="M947"/>
  <c r="M949"/>
  <c r="M1100"/>
  <c r="M951"/>
  <c r="M952"/>
  <c r="M953"/>
  <c r="M954"/>
  <c r="M955"/>
  <c r="N1184"/>
  <c r="M1184"/>
  <c r="N1192"/>
  <c r="M1192"/>
  <c r="M1200"/>
  <c r="N1200"/>
  <c r="M1204"/>
  <c r="N1204"/>
  <c r="M1208"/>
  <c r="N1208"/>
  <c r="M1212"/>
  <c r="N1212"/>
  <c r="M1216"/>
  <c r="N1216"/>
  <c r="M1220"/>
  <c r="N1220"/>
  <c r="M1224"/>
  <c r="N1224"/>
  <c r="N940"/>
  <c r="N942"/>
  <c r="N944"/>
  <c r="N946"/>
  <c r="N948"/>
  <c r="M950"/>
  <c r="M940"/>
  <c r="M942"/>
  <c r="M944"/>
  <c r="M946"/>
  <c r="M948"/>
  <c r="N950"/>
  <c r="M1203"/>
  <c r="N1203"/>
  <c r="M1207"/>
  <c r="N1207"/>
  <c r="M1211"/>
  <c r="N1211"/>
  <c r="M1215"/>
  <c r="N1215"/>
  <c r="M1219"/>
  <c r="N1219"/>
  <c r="M1223"/>
  <c r="N1223"/>
  <c r="M1122"/>
  <c r="N1122"/>
  <c r="M1123"/>
  <c r="N1123"/>
  <c r="M1124"/>
  <c r="N1124"/>
  <c r="M1125"/>
  <c r="N1125"/>
  <c r="M1126"/>
  <c r="N1126"/>
  <c r="M1128"/>
  <c r="N1128"/>
  <c r="M1129"/>
  <c r="N1129"/>
  <c r="M1130"/>
  <c r="N1130"/>
  <c r="M1131"/>
  <c r="N1131"/>
  <c r="M1132"/>
  <c r="N1132"/>
  <c r="M1133"/>
  <c r="N1133"/>
  <c r="M1134"/>
  <c r="N1134"/>
  <c r="M1135"/>
  <c r="N1135"/>
  <c r="M1136"/>
  <c r="N1136"/>
  <c r="M1137"/>
  <c r="N1137"/>
  <c r="M1138"/>
  <c r="N1138"/>
  <c r="M1139"/>
  <c r="N1139"/>
  <c r="M1140"/>
  <c r="N1140"/>
  <c r="M1141"/>
  <c r="N1141"/>
  <c r="M1142"/>
  <c r="N1142"/>
  <c r="M1143"/>
  <c r="N1143"/>
  <c r="M1144"/>
  <c r="N1144"/>
  <c r="M1145"/>
  <c r="N1145"/>
  <c r="M1146"/>
  <c r="N1146"/>
  <c r="M1147"/>
  <c r="N1147"/>
  <c r="M1148"/>
  <c r="N1148"/>
  <c r="M1149"/>
  <c r="N1149"/>
  <c r="M1150"/>
  <c r="N1150"/>
  <c r="M1151"/>
  <c r="N1151"/>
  <c r="M1152"/>
  <c r="N1152"/>
  <c r="M1153"/>
  <c r="N1153"/>
  <c r="M1154"/>
  <c r="N1154"/>
  <c r="M1155"/>
  <c r="N1155"/>
  <c r="M1156"/>
  <c r="N1156"/>
  <c r="M1157"/>
  <c r="N1157"/>
  <c r="M1158"/>
  <c r="N1158"/>
  <c r="M1159"/>
  <c r="N1159"/>
  <c r="M1160"/>
  <c r="N1160"/>
  <c r="M1161"/>
  <c r="N1161"/>
  <c r="M1162"/>
  <c r="N1162"/>
  <c r="M1163"/>
  <c r="N1163"/>
  <c r="M1164"/>
  <c r="N1164"/>
  <c r="M1165"/>
  <c r="N1165"/>
  <c r="M1166"/>
  <c r="N1166"/>
  <c r="M1167"/>
  <c r="N1167"/>
  <c r="M1168"/>
  <c r="N1168"/>
  <c r="M1169"/>
  <c r="N1169"/>
  <c r="M1170"/>
  <c r="N1170"/>
  <c r="M1171"/>
  <c r="N1171"/>
  <c r="M1172"/>
  <c r="N1172"/>
  <c r="M1173"/>
  <c r="N1173"/>
  <c r="M1174"/>
  <c r="N1174"/>
  <c r="M1175"/>
  <c r="N1175"/>
  <c r="M1176"/>
  <c r="N1176"/>
  <c r="M1177"/>
  <c r="N1177"/>
  <c r="M1178"/>
  <c r="N1178"/>
  <c r="M1179"/>
  <c r="N1179"/>
  <c r="N1180"/>
  <c r="M1180"/>
  <c r="N1182"/>
  <c r="M1182"/>
  <c r="N1186"/>
  <c r="M1186"/>
  <c r="N1190"/>
  <c r="M1190"/>
  <c r="N1194"/>
  <c r="M1194"/>
  <c r="N1198"/>
  <c r="M1198"/>
  <c r="M1202"/>
  <c r="N1202"/>
  <c r="M1206"/>
  <c r="N1206"/>
  <c r="M1210"/>
  <c r="N1210"/>
  <c r="M1214"/>
  <c r="N1214"/>
  <c r="M1218"/>
  <c r="N1218"/>
  <c r="M1222"/>
  <c r="N1222"/>
  <c r="N1099"/>
  <c r="N1101"/>
  <c r="N1103"/>
  <c r="N1105"/>
  <c r="M1107"/>
  <c r="M1108"/>
  <c r="M1109"/>
  <c r="M1110"/>
  <c r="M1111"/>
  <c r="M1112"/>
  <c r="M1113"/>
  <c r="M1114"/>
  <c r="M1115"/>
  <c r="M1116"/>
  <c r="M1117"/>
  <c r="M1118"/>
  <c r="M1119"/>
  <c r="M1120"/>
  <c r="M1121"/>
  <c r="M1201"/>
  <c r="N1201"/>
  <c r="M1205"/>
  <c r="N1205"/>
  <c r="M1209"/>
  <c r="N1209"/>
  <c r="M1213"/>
  <c r="N1213"/>
  <c r="M1217"/>
  <c r="N1217"/>
  <c r="M1221"/>
  <c r="N1221"/>
  <c r="M1099"/>
  <c r="M1101"/>
  <c r="M1103"/>
  <c r="M1105"/>
  <c r="M1255"/>
  <c r="M1256"/>
  <c r="M1257"/>
  <c r="M1258"/>
  <c r="M1259"/>
  <c r="M1260"/>
  <c r="M1261"/>
  <c r="M1262"/>
  <c r="M1263"/>
  <c r="M1264"/>
  <c r="M1265"/>
  <c r="M1266"/>
  <c r="M1267"/>
  <c r="M1268"/>
  <c r="M1269"/>
  <c r="M1270"/>
  <c r="M1271"/>
  <c r="M1272"/>
  <c r="M1273"/>
  <c r="M1274"/>
  <c r="M1275"/>
  <c r="M1276"/>
  <c r="M1277"/>
  <c r="M1278"/>
  <c r="M1279"/>
  <c r="M1280"/>
  <c r="M1281"/>
  <c r="M1310"/>
  <c r="M1317"/>
  <c r="M1342"/>
  <c r="N1282"/>
  <c r="N1296"/>
  <c r="N1298"/>
  <c r="N1299"/>
  <c r="N1300"/>
  <c r="N1301"/>
  <c r="N1302"/>
  <c r="N1303"/>
  <c r="N1304"/>
  <c r="N1305"/>
  <c r="N1306"/>
  <c r="N1307"/>
  <c r="N1308"/>
  <c r="N1309"/>
  <c r="N1312"/>
  <c r="N1313"/>
  <c r="N1314"/>
  <c r="N1315"/>
  <c r="N1316"/>
  <c r="N1325"/>
  <c r="N1326"/>
  <c r="N1327"/>
  <c r="N1328"/>
  <c r="N1329"/>
  <c r="N1330"/>
  <c r="N1331"/>
  <c r="N1332"/>
  <c r="N1333"/>
  <c r="N1334"/>
  <c r="N1335"/>
  <c r="N1336"/>
  <c r="N1337"/>
  <c r="N1338"/>
  <c r="N1339"/>
  <c r="N1340"/>
  <c r="N1341"/>
  <c r="N1347"/>
  <c r="N1348"/>
  <c r="N1349"/>
  <c r="N1350"/>
  <c r="K1357" l="1"/>
  <c r="K105"/>
  <c r="J4"/>
  <c r="M318" i="42"/>
  <c r="M476"/>
  <c r="L4" i="44" l="1"/>
  <c r="J105"/>
  <c r="J1357" s="1"/>
  <c r="M472" i="42"/>
  <c r="M322"/>
  <c r="M321"/>
  <c r="M320"/>
  <c r="G4"/>
  <c r="L105" i="44" l="1"/>
  <c r="L1357" s="1"/>
  <c r="I4" i="42"/>
  <c r="H4"/>
  <c r="J4" s="1"/>
  <c r="N4"/>
  <c r="M440"/>
  <c r="M444"/>
  <c r="M452"/>
  <c r="M464"/>
  <c r="L245"/>
  <c r="L463"/>
  <c r="L211"/>
  <c r="M249"/>
  <c r="M257"/>
  <c r="M261"/>
  <c r="M265"/>
  <c r="M273"/>
  <c r="M281"/>
  <c r="M289"/>
  <c r="M448"/>
  <c r="M456"/>
  <c r="M460"/>
  <c r="M468"/>
  <c r="M248"/>
  <c r="M256"/>
  <c r="M264"/>
  <c r="M272"/>
  <c r="M280"/>
  <c r="M288"/>
  <c r="L465"/>
  <c r="M45"/>
  <c r="M65"/>
  <c r="M308"/>
  <c r="M316"/>
  <c r="M325"/>
  <c r="M333"/>
  <c r="M342"/>
  <c r="M350"/>
  <c r="M315"/>
  <c r="M362"/>
  <c r="M374"/>
  <c r="M382"/>
  <c r="M390"/>
  <c r="M398"/>
  <c r="M407"/>
  <c r="M415"/>
  <c r="M423"/>
  <c r="M431"/>
  <c r="M435"/>
  <c r="M478"/>
  <c r="M482"/>
  <c r="M490"/>
  <c r="M494"/>
  <c r="M498"/>
  <c r="M503"/>
  <c r="M507"/>
  <c r="M510"/>
  <c r="M514"/>
  <c r="M511"/>
  <c r="M335"/>
  <c r="M493"/>
  <c r="M300"/>
  <c r="M329"/>
  <c r="M346"/>
  <c r="M353"/>
  <c r="M495"/>
  <c r="M299"/>
  <c r="M307"/>
  <c r="M378"/>
  <c r="M386"/>
  <c r="M394"/>
  <c r="M403"/>
  <c r="M411"/>
  <c r="M419"/>
  <c r="M427"/>
  <c r="M347"/>
  <c r="M376"/>
  <c r="M480"/>
  <c r="M483"/>
  <c r="M488"/>
  <c r="M492"/>
  <c r="M496"/>
  <c r="M500"/>
  <c r="M505"/>
  <c r="M508"/>
  <c r="M512"/>
  <c r="M516"/>
  <c r="M369"/>
  <c r="M92"/>
  <c r="M71"/>
  <c r="M221"/>
  <c r="M229"/>
  <c r="M237"/>
  <c r="M241"/>
  <c r="M245"/>
  <c r="M220"/>
  <c r="M228"/>
  <c r="M236"/>
  <c r="M244"/>
  <c r="M13"/>
  <c r="M26"/>
  <c r="M46"/>
  <c r="M48"/>
  <c r="M51"/>
  <c r="M55"/>
  <c r="M90"/>
  <c r="M99"/>
  <c r="M105"/>
  <c r="M111"/>
  <c r="M118"/>
  <c r="M126"/>
  <c r="M136"/>
  <c r="M141"/>
  <c r="M146"/>
  <c r="M152"/>
  <c r="M162"/>
  <c r="M182"/>
  <c r="M190"/>
  <c r="M192"/>
  <c r="M195"/>
  <c r="M200"/>
  <c r="M207"/>
  <c r="M215"/>
  <c r="M218"/>
  <c r="M224"/>
  <c r="M234"/>
  <c r="M240"/>
  <c r="M242"/>
  <c r="M251"/>
  <c r="M266"/>
  <c r="M271"/>
  <c r="M279"/>
  <c r="M303"/>
  <c r="M306"/>
  <c r="M309"/>
  <c r="M349"/>
  <c r="M352"/>
  <c r="M357"/>
  <c r="M361"/>
  <c r="M370"/>
  <c r="M381"/>
  <c r="M400"/>
  <c r="M405"/>
  <c r="M410"/>
  <c r="M414"/>
  <c r="M417"/>
  <c r="M420"/>
  <c r="M424"/>
  <c r="M429"/>
  <c r="M439"/>
  <c r="M455"/>
  <c r="M459"/>
  <c r="M470"/>
  <c r="M497"/>
  <c r="M4"/>
  <c r="M16"/>
  <c r="M50"/>
  <c r="M54"/>
  <c r="M56"/>
  <c r="M59"/>
  <c r="M62"/>
  <c r="M66"/>
  <c r="M74"/>
  <c r="M85"/>
  <c r="M89"/>
  <c r="M94"/>
  <c r="M104"/>
  <c r="M110"/>
  <c r="M117"/>
  <c r="M135"/>
  <c r="M145"/>
  <c r="M149"/>
  <c r="M154"/>
  <c r="M157"/>
  <c r="M159"/>
  <c r="M164"/>
  <c r="M172"/>
  <c r="M174"/>
  <c r="M178"/>
  <c r="M194"/>
  <c r="M197"/>
  <c r="M175"/>
  <c r="M202"/>
  <c r="M204"/>
  <c r="M209"/>
  <c r="M219"/>
  <c r="M227"/>
  <c r="M233"/>
  <c r="M260"/>
  <c r="M268"/>
  <c r="M305"/>
  <c r="M311"/>
  <c r="M317"/>
  <c r="M326"/>
  <c r="M332"/>
  <c r="M336"/>
  <c r="M356"/>
  <c r="M364"/>
  <c r="M377"/>
  <c r="M384"/>
  <c r="M389"/>
  <c r="M393"/>
  <c r="M399"/>
  <c r="M413"/>
  <c r="M434"/>
  <c r="M445"/>
  <c r="M451"/>
  <c r="M458"/>
  <c r="M469"/>
  <c r="M475"/>
  <c r="M479"/>
  <c r="M484"/>
  <c r="M8"/>
  <c r="M11"/>
  <c r="M15"/>
  <c r="M23"/>
  <c r="M27"/>
  <c r="M34"/>
  <c r="M37"/>
  <c r="M40"/>
  <c r="M42"/>
  <c r="M5"/>
  <c r="M53"/>
  <c r="M58"/>
  <c r="M61"/>
  <c r="M64"/>
  <c r="M68"/>
  <c r="M73"/>
  <c r="M77"/>
  <c r="M80"/>
  <c r="M83"/>
  <c r="M88"/>
  <c r="M96"/>
  <c r="M103"/>
  <c r="M109"/>
  <c r="M113"/>
  <c r="M119"/>
  <c r="M127"/>
  <c r="M129"/>
  <c r="M132"/>
  <c r="M138"/>
  <c r="M140"/>
  <c r="M148"/>
  <c r="M156"/>
  <c r="M158"/>
  <c r="M161"/>
  <c r="M167"/>
  <c r="M169"/>
  <c r="M177"/>
  <c r="M180"/>
  <c r="M184"/>
  <c r="M186"/>
  <c r="M189"/>
  <c r="M196"/>
  <c r="M181"/>
  <c r="M201"/>
  <c r="M203"/>
  <c r="M206"/>
  <c r="M211"/>
  <c r="M214"/>
  <c r="M222"/>
  <c r="M226"/>
  <c r="M232"/>
  <c r="M235"/>
  <c r="M239"/>
  <c r="M247"/>
  <c r="M250"/>
  <c r="M253"/>
  <c r="M267"/>
  <c r="M270"/>
  <c r="M276"/>
  <c r="M284"/>
  <c r="M287"/>
  <c r="M291"/>
  <c r="M293"/>
  <c r="M298"/>
  <c r="M302"/>
  <c r="M310"/>
  <c r="M314"/>
  <c r="M323"/>
  <c r="M328"/>
  <c r="M339"/>
  <c r="M345"/>
  <c r="M348"/>
  <c r="M351"/>
  <c r="M354"/>
  <c r="M359"/>
  <c r="M363"/>
  <c r="M372"/>
  <c r="M380"/>
  <c r="M383"/>
  <c r="M392"/>
  <c r="M406"/>
  <c r="M409"/>
  <c r="M412"/>
  <c r="M416"/>
  <c r="M422"/>
  <c r="M425"/>
  <c r="M428"/>
  <c r="M433"/>
  <c r="M438"/>
  <c r="M441"/>
  <c r="M450"/>
  <c r="M457"/>
  <c r="M461"/>
  <c r="M471"/>
  <c r="M485"/>
  <c r="M506"/>
  <c r="M501"/>
  <c r="M6"/>
  <c r="M10"/>
  <c r="M17"/>
  <c r="M21"/>
  <c r="M29"/>
  <c r="M33"/>
  <c r="M24"/>
  <c r="M67"/>
  <c r="M75"/>
  <c r="M86"/>
  <c r="M107"/>
  <c r="M114"/>
  <c r="M121"/>
  <c r="M123"/>
  <c r="M133"/>
  <c r="M144"/>
  <c r="M150"/>
  <c r="M155"/>
  <c r="M165"/>
  <c r="M170"/>
  <c r="M173"/>
  <c r="M176"/>
  <c r="M210"/>
  <c r="M258"/>
  <c r="M263"/>
  <c r="M269"/>
  <c r="M283"/>
  <c r="M285"/>
  <c r="M295"/>
  <c r="M313"/>
  <c r="M319"/>
  <c r="M324"/>
  <c r="M330"/>
  <c r="M337"/>
  <c r="M367"/>
  <c r="M397"/>
  <c r="M408"/>
  <c r="M432"/>
  <c r="M466"/>
  <c r="M473"/>
  <c r="M9"/>
  <c r="M12"/>
  <c r="M19"/>
  <c r="M25"/>
  <c r="M28"/>
  <c r="M31"/>
  <c r="M35"/>
  <c r="M38"/>
  <c r="M43"/>
  <c r="M69"/>
  <c r="M78"/>
  <c r="M81"/>
  <c r="M97"/>
  <c r="M101"/>
  <c r="M120"/>
  <c r="M125"/>
  <c r="M128"/>
  <c r="M130"/>
  <c r="M143"/>
  <c r="M185"/>
  <c r="M187"/>
  <c r="M217"/>
  <c r="M223"/>
  <c r="M230"/>
  <c r="M254"/>
  <c r="M262"/>
  <c r="M274"/>
  <c r="M278"/>
  <c r="M282"/>
  <c r="M292"/>
  <c r="M294"/>
  <c r="M343"/>
  <c r="M355"/>
  <c r="M360"/>
  <c r="M366"/>
  <c r="M373"/>
  <c r="M387"/>
  <c r="M396"/>
  <c r="M404"/>
  <c r="M426"/>
  <c r="M442"/>
  <c r="M447"/>
  <c r="M454"/>
  <c r="M462"/>
  <c r="M489"/>
  <c r="M499"/>
  <c r="M504"/>
  <c r="M509"/>
  <c r="M515"/>
  <c r="M7"/>
  <c r="M14"/>
  <c r="M18"/>
  <c r="M22"/>
  <c r="M30"/>
  <c r="M32"/>
  <c r="M36"/>
  <c r="M39"/>
  <c r="M41"/>
  <c r="M20"/>
  <c r="M47"/>
  <c r="M49"/>
  <c r="M52"/>
  <c r="M57"/>
  <c r="M60"/>
  <c r="M63"/>
  <c r="M72"/>
  <c r="M76"/>
  <c r="M79"/>
  <c r="M82"/>
  <c r="M84"/>
  <c r="M87"/>
  <c r="M91"/>
  <c r="M93"/>
  <c r="M95"/>
  <c r="M98"/>
  <c r="M100"/>
  <c r="M102"/>
  <c r="M106"/>
  <c r="M108"/>
  <c r="M112"/>
  <c r="M116"/>
  <c r="M122"/>
  <c r="M124"/>
  <c r="M131"/>
  <c r="M134"/>
  <c r="M137"/>
  <c r="M139"/>
  <c r="M142"/>
  <c r="M151"/>
  <c r="M153"/>
  <c r="M160"/>
  <c r="M163"/>
  <c r="M166"/>
  <c r="M168"/>
  <c r="M171"/>
  <c r="M179"/>
  <c r="M183"/>
  <c r="M188"/>
  <c r="M191"/>
  <c r="M193"/>
  <c r="M198"/>
  <c r="M205"/>
  <c r="M208"/>
  <c r="M213"/>
  <c r="M212"/>
  <c r="M216"/>
  <c r="M225"/>
  <c r="M231"/>
  <c r="M238"/>
  <c r="M243"/>
  <c r="M252"/>
  <c r="M255"/>
  <c r="M259"/>
  <c r="M275"/>
  <c r="M277"/>
  <c r="M286"/>
  <c r="M290"/>
  <c r="M297"/>
  <c r="M301"/>
  <c r="M304"/>
  <c r="M312"/>
  <c r="M327"/>
  <c r="M331"/>
  <c r="M334"/>
  <c r="M338"/>
  <c r="M340"/>
  <c r="M344"/>
  <c r="M358"/>
  <c r="M365"/>
  <c r="M368"/>
  <c r="M375"/>
  <c r="M379"/>
  <c r="M385"/>
  <c r="M388"/>
  <c r="M391"/>
  <c r="M395"/>
  <c r="M402"/>
  <c r="M418"/>
  <c r="M421"/>
  <c r="M430"/>
  <c r="M436"/>
  <c r="M443"/>
  <c r="M446"/>
  <c r="M449"/>
  <c r="M453"/>
  <c r="M463"/>
  <c r="M465"/>
  <c r="M467"/>
  <c r="M474"/>
  <c r="M481"/>
  <c r="M487"/>
  <c r="M491"/>
  <c r="M502"/>
  <c r="M513"/>
  <c r="M486"/>
  <c r="L476"/>
  <c r="L318"/>
  <c r="J44" l="1"/>
  <c r="J518" s="1"/>
  <c r="K4"/>
  <c r="L208"/>
  <c r="L239"/>
  <c r="L485"/>
  <c r="L216"/>
  <c r="L395"/>
  <c r="L214"/>
  <c r="L428"/>
  <c r="L292"/>
  <c r="L49"/>
  <c r="L59"/>
  <c r="L47"/>
  <c r="L506"/>
  <c r="L507"/>
  <c r="L101"/>
  <c r="L343"/>
  <c r="L227"/>
  <c r="L348"/>
  <c r="L84"/>
  <c r="L311"/>
  <c r="L504"/>
  <c r="L93"/>
  <c r="L98"/>
  <c r="L360"/>
  <c r="L243"/>
  <c r="L430"/>
  <c r="L314"/>
  <c r="L169"/>
  <c r="L384"/>
  <c r="L416"/>
  <c r="L339"/>
  <c r="L331"/>
  <c r="L491"/>
  <c r="L486"/>
  <c r="L276"/>
  <c r="L474"/>
  <c r="L453"/>
  <c r="L509"/>
  <c r="L418"/>
  <c r="L304"/>
  <c r="L326"/>
  <c r="L163"/>
  <c r="L387"/>
  <c r="L178"/>
  <c r="L100"/>
  <c r="L277"/>
  <c r="L259"/>
  <c r="L462"/>
  <c r="L254"/>
  <c r="L501"/>
  <c r="L270"/>
  <c r="L484"/>
  <c r="L445"/>
  <c r="L302"/>
  <c r="L368"/>
  <c r="L426"/>
  <c r="L130"/>
  <c r="L185"/>
  <c r="L138"/>
  <c r="L206"/>
  <c r="L161"/>
  <c r="L140"/>
  <c r="L187"/>
  <c r="L35"/>
  <c r="L204"/>
  <c r="L94"/>
  <c r="L78"/>
  <c r="L202"/>
  <c r="L116"/>
  <c r="L157"/>
  <c r="L193"/>
  <c r="L153"/>
  <c r="L106"/>
  <c r="L128"/>
  <c r="L189"/>
  <c r="L167"/>
  <c r="L83"/>
  <c r="L191"/>
  <c r="L171"/>
  <c r="L151"/>
  <c r="L134"/>
  <c r="L124"/>
  <c r="L142"/>
  <c r="L122"/>
  <c r="L132"/>
  <c r="L113"/>
  <c r="L197"/>
  <c r="L159"/>
  <c r="L180"/>
  <c r="L18"/>
  <c r="L30"/>
  <c r="L64"/>
  <c r="L40"/>
  <c r="L305"/>
  <c r="L287"/>
  <c r="L322"/>
  <c r="L269"/>
  <c r="L470"/>
  <c r="L438"/>
  <c r="L293"/>
  <c r="L26"/>
  <c r="L241"/>
  <c r="L420"/>
  <c r="L414"/>
  <c r="L251"/>
  <c r="L203"/>
  <c r="L96"/>
  <c r="L451"/>
  <c r="L383"/>
  <c r="L181"/>
  <c r="L495"/>
  <c r="L6"/>
  <c r="L309"/>
  <c r="L450"/>
  <c r="L461"/>
  <c r="L328"/>
  <c r="L65"/>
  <c r="L317"/>
  <c r="L250"/>
  <c r="L351"/>
  <c r="L89"/>
  <c r="L422"/>
  <c r="L381"/>
  <c r="L361"/>
  <c r="L240"/>
  <c r="L109"/>
  <c r="L77"/>
  <c r="L479"/>
  <c r="L434"/>
  <c r="L332"/>
  <c r="L303"/>
  <c r="L261"/>
  <c r="L232"/>
  <c r="L209"/>
  <c r="L200"/>
  <c r="L282"/>
  <c r="L295"/>
  <c r="L345"/>
  <c r="L177"/>
  <c r="L53"/>
  <c r="L15"/>
  <c r="L455"/>
  <c r="L406"/>
  <c r="L356"/>
  <c r="L267"/>
  <c r="L99"/>
  <c r="L515"/>
  <c r="L469"/>
  <c r="L260"/>
  <c r="L215"/>
  <c r="L182"/>
  <c r="L111"/>
  <c r="L8"/>
  <c r="L487"/>
  <c r="L446"/>
  <c r="L399"/>
  <c r="L352"/>
  <c r="L74"/>
  <c r="L405"/>
  <c r="L513"/>
  <c r="L499"/>
  <c r="L432"/>
  <c r="L397"/>
  <c r="L155"/>
  <c r="L86"/>
  <c r="L10"/>
  <c r="L320"/>
  <c r="L14"/>
  <c r="L271"/>
  <c r="L129"/>
  <c r="L104"/>
  <c r="L148"/>
  <c r="L27"/>
  <c r="L377"/>
  <c r="L224"/>
  <c r="L429"/>
  <c r="L412"/>
  <c r="L389"/>
  <c r="L154"/>
  <c r="L291"/>
  <c r="L16"/>
  <c r="L497"/>
  <c r="L424"/>
  <c r="L370"/>
  <c r="L102"/>
  <c r="L230"/>
  <c r="L284"/>
  <c r="L205"/>
  <c r="L168"/>
  <c r="L131"/>
  <c r="L95"/>
  <c r="L379"/>
  <c r="L85"/>
  <c r="L72"/>
  <c r="L473"/>
  <c r="L396"/>
  <c r="L358"/>
  <c r="L275"/>
  <c r="L66"/>
  <c r="L33"/>
  <c r="L231"/>
  <c r="L278"/>
  <c r="L7"/>
  <c r="L337"/>
  <c r="L481"/>
  <c r="L217"/>
  <c r="L188"/>
  <c r="L91"/>
  <c r="L457"/>
  <c r="L79"/>
  <c r="L52"/>
  <c r="L36"/>
  <c r="L255"/>
  <c r="L467"/>
  <c r="L373"/>
  <c r="L402"/>
  <c r="L92"/>
  <c r="L443"/>
  <c r="L286"/>
  <c r="L447"/>
  <c r="L170"/>
  <c r="L21"/>
  <c r="L176"/>
  <c r="L13"/>
  <c r="L60"/>
  <c r="L313"/>
  <c r="L262"/>
  <c r="L213"/>
  <c r="L81"/>
  <c r="L69"/>
  <c r="L114"/>
  <c r="L340"/>
  <c r="L179"/>
  <c r="L125"/>
  <c r="L475"/>
  <c r="L433"/>
  <c r="L312"/>
  <c r="L87"/>
  <c r="L24"/>
  <c r="L294"/>
  <c r="L242"/>
  <c r="L97"/>
  <c r="L20"/>
  <c r="L19"/>
  <c r="L210"/>
  <c r="L349"/>
  <c r="L201"/>
  <c r="L56"/>
  <c r="L393"/>
  <c r="L105"/>
  <c r="L344"/>
  <c r="L252"/>
  <c r="L82"/>
  <c r="L354"/>
  <c r="L413"/>
  <c r="L380"/>
  <c r="L367"/>
  <c r="L152"/>
  <c r="L184"/>
  <c r="L150"/>
  <c r="L183"/>
  <c r="L172"/>
  <c r="L192"/>
  <c r="L158"/>
  <c r="L195"/>
  <c r="L141"/>
  <c r="L123"/>
  <c r="L145"/>
  <c r="L133"/>
  <c r="L117"/>
  <c r="L126"/>
  <c r="L121"/>
  <c r="L119"/>
  <c r="L146"/>
  <c r="L118"/>
  <c r="L67"/>
  <c r="L68"/>
  <c r="L61"/>
  <c r="L55"/>
  <c r="L62"/>
  <c r="L48"/>
  <c r="L50"/>
  <c r="L51"/>
  <c r="L43"/>
  <c r="L42"/>
  <c r="L39"/>
  <c r="L38"/>
  <c r="L37"/>
  <c r="L29"/>
  <c r="L54"/>
  <c r="L458"/>
  <c r="L268"/>
  <c r="L63"/>
  <c r="L32"/>
  <c r="L489"/>
  <c r="L404"/>
  <c r="L408"/>
  <c r="L283"/>
  <c r="L234"/>
  <c r="L219"/>
  <c r="L88"/>
  <c r="L409"/>
  <c r="L290"/>
  <c r="L139"/>
  <c r="L454"/>
  <c r="L76"/>
  <c r="L279"/>
  <c r="L233"/>
  <c r="L5"/>
  <c r="L212"/>
  <c r="L110"/>
  <c r="L17"/>
  <c r="L9"/>
  <c r="L459"/>
  <c r="L366"/>
  <c r="L165"/>
  <c r="L120"/>
  <c r="L466"/>
  <c r="L400"/>
  <c r="L365"/>
  <c r="L336"/>
  <c r="L436"/>
  <c r="L410"/>
  <c r="L338"/>
  <c r="L198"/>
  <c r="L164"/>
  <c r="L143"/>
  <c r="L127"/>
  <c r="L449"/>
  <c r="L31"/>
  <c r="L324"/>
  <c r="L285"/>
  <c r="L25"/>
  <c r="L22"/>
  <c r="L173"/>
  <c r="L218"/>
  <c r="L364"/>
  <c r="L301"/>
  <c r="L266"/>
  <c r="L186"/>
  <c r="L334"/>
  <c r="L226"/>
  <c r="L175"/>
  <c r="L166"/>
  <c r="L137"/>
  <c r="L73"/>
  <c r="L427"/>
  <c r="L325"/>
  <c r="L321"/>
  <c r="L407"/>
  <c r="L471"/>
  <c r="L439"/>
  <c r="L385"/>
  <c r="L375"/>
  <c r="L310"/>
  <c r="L149"/>
  <c r="L112"/>
  <c r="L90"/>
  <c r="L23"/>
  <c r="L392"/>
  <c r="L355"/>
  <c r="L57"/>
  <c r="L41"/>
  <c r="L12"/>
  <c r="L391"/>
  <c r="L359"/>
  <c r="L327"/>
  <c r="L225"/>
  <c r="L207"/>
  <c r="L190"/>
  <c r="L156"/>
  <c r="L135"/>
  <c r="L107"/>
  <c r="L75"/>
  <c r="L28"/>
  <c r="L388"/>
  <c r="L306"/>
  <c r="L274"/>
  <c r="L238"/>
  <c r="L194"/>
  <c r="L160"/>
  <c r="L103"/>
  <c r="L298"/>
  <c r="L235"/>
  <c r="L174"/>
  <c r="L108"/>
  <c r="L80"/>
  <c r="L46"/>
  <c r="L316"/>
  <c r="L300"/>
  <c r="L280"/>
  <c r="L264"/>
  <c r="L248"/>
  <c r="L237"/>
  <c r="L221"/>
  <c r="L335"/>
  <c r="L516"/>
  <c r="L333"/>
  <c r="L281"/>
  <c r="L249"/>
  <c r="L229"/>
  <c r="L441"/>
  <c r="L417"/>
  <c r="L319"/>
  <c r="L136"/>
  <c r="L421"/>
  <c r="L357"/>
  <c r="L502"/>
  <c r="L425"/>
  <c r="L330"/>
  <c r="L196"/>
  <c r="L162"/>
  <c r="L34"/>
  <c r="L363"/>
  <c r="L323"/>
  <c r="L253"/>
  <c r="L223"/>
  <c r="L58"/>
  <c r="L263"/>
  <c r="L144"/>
  <c r="L493"/>
  <c r="L362"/>
  <c r="L308"/>
  <c r="L288"/>
  <c r="L256"/>
  <c r="L11"/>
  <c r="L378"/>
  <c r="L452"/>
  <c r="L374"/>
  <c r="L444"/>
  <c r="L369"/>
  <c r="L435"/>
  <c r="L419"/>
  <c r="L346"/>
  <c r="L353"/>
  <c r="L483"/>
  <c r="L347"/>
  <c r="L512"/>
  <c r="L394"/>
  <c r="L468"/>
  <c r="L386"/>
  <c r="L329"/>
  <c r="L510"/>
  <c r="L496"/>
  <c r="L514"/>
  <c r="L492"/>
  <c r="L508"/>
  <c r="L480"/>
  <c r="L403"/>
  <c r="L45"/>
  <c r="L297"/>
  <c r="L71"/>
  <c r="L382"/>
  <c r="L472"/>
  <c r="L440"/>
  <c r="L222"/>
  <c r="L423"/>
  <c r="L460"/>
  <c r="L431"/>
  <c r="L415"/>
  <c r="L494"/>
  <c r="L390"/>
  <c r="L376"/>
  <c r="L372"/>
  <c r="L448"/>
  <c r="L411"/>
  <c r="L258"/>
  <c r="L490"/>
  <c r="L307"/>
  <c r="L289"/>
  <c r="L273"/>
  <c r="L257"/>
  <c r="L244"/>
  <c r="L228"/>
  <c r="L350"/>
  <c r="L315"/>
  <c r="L265"/>
  <c r="L220"/>
  <c r="L478"/>
  <c r="L342"/>
  <c r="L398"/>
  <c r="L456"/>
  <c r="L464"/>
  <c r="L511"/>
  <c r="L505"/>
  <c r="L488"/>
  <c r="L500"/>
  <c r="L482"/>
  <c r="L498"/>
  <c r="L503"/>
  <c r="L299"/>
  <c r="L272"/>
  <c r="L236"/>
  <c r="L341" l="1"/>
  <c r="L246"/>
  <c r="L371"/>
  <c r="L401"/>
  <c r="L115"/>
  <c r="L437"/>
  <c r="L199"/>
  <c r="L4"/>
  <c r="L44" s="1"/>
  <c r="K44"/>
  <c r="K518" s="1"/>
  <c r="L147"/>
  <c r="L70"/>
  <c r="L517"/>
  <c r="L247"/>
  <c r="L296" s="1"/>
  <c r="L442"/>
  <c r="L477" s="1"/>
  <c r="L518" l="1"/>
  <c r="H19" i="26"/>
  <c r="G19"/>
  <c r="F19"/>
  <c r="E19"/>
  <c r="D19"/>
  <c r="C19"/>
  <c r="K18"/>
  <c r="J18"/>
  <c r="I18"/>
  <c r="K17"/>
  <c r="J17"/>
  <c r="I17"/>
  <c r="K16"/>
  <c r="J16"/>
  <c r="I16"/>
  <c r="K15"/>
  <c r="J15"/>
  <c r="I15"/>
  <c r="K14"/>
  <c r="J14"/>
  <c r="I14"/>
  <c r="K13"/>
  <c r="J13"/>
  <c r="I13"/>
  <c r="K12"/>
  <c r="J12"/>
  <c r="I12"/>
  <c r="K11"/>
  <c r="J11"/>
  <c r="I11"/>
  <c r="K10"/>
  <c r="J10"/>
  <c r="I10"/>
  <c r="K9"/>
  <c r="J9"/>
  <c r="I9"/>
  <c r="K8"/>
  <c r="J8"/>
  <c r="I8"/>
  <c r="K7"/>
  <c r="J7"/>
  <c r="I7"/>
  <c r="K6"/>
  <c r="J6"/>
  <c r="I6"/>
  <c r="K19" l="1"/>
  <c r="J19"/>
  <c r="I19"/>
</calcChain>
</file>

<file path=xl/sharedStrings.xml><?xml version="1.0" encoding="utf-8"?>
<sst xmlns="http://schemas.openxmlformats.org/spreadsheetml/2006/main" count="3779" uniqueCount="1603">
  <si>
    <t>Food Grains  in  Primary School's</t>
  </si>
  <si>
    <t>Block Name</t>
  </si>
  <si>
    <t>School Name</t>
  </si>
  <si>
    <t>Enrollment</t>
  </si>
  <si>
    <t>School days</t>
  </si>
  <si>
    <t>MDM Availing</t>
  </si>
  <si>
    <t>Total</t>
  </si>
  <si>
    <t>Amethi</t>
  </si>
  <si>
    <t>vesBh&amp;1</t>
  </si>
  <si>
    <t>vesBh&amp;2</t>
  </si>
  <si>
    <t>dVjk jktk fgEer flag</t>
  </si>
  <si>
    <t>[kSjkSuk</t>
  </si>
  <si>
    <t>jsÒk</t>
  </si>
  <si>
    <t>t;jke iqj</t>
  </si>
  <si>
    <t>eglks</t>
  </si>
  <si>
    <t>Ms&lt;+ilkj</t>
  </si>
  <si>
    <t>gFkfdyk</t>
  </si>
  <si>
    <t>dVjkjkuh Qqydqvkjh</t>
  </si>
  <si>
    <t>ijlkSyh</t>
  </si>
  <si>
    <t>egeqn iqj</t>
  </si>
  <si>
    <t>jkeukFk iqj</t>
  </si>
  <si>
    <t>nsoh ikVu&amp;1</t>
  </si>
  <si>
    <t>nsoh ikVu&amp;2</t>
  </si>
  <si>
    <t>jken;iqj</t>
  </si>
  <si>
    <t>ijlkok</t>
  </si>
  <si>
    <t>dksjkjh fxj/kj'kkg&amp;1</t>
  </si>
  <si>
    <t>dksjkjh fxj/kj'kkg&amp;2</t>
  </si>
  <si>
    <t>ihBhiqj</t>
  </si>
  <si>
    <t>ekspok</t>
  </si>
  <si>
    <t>xkslkbZ xat</t>
  </si>
  <si>
    <t>ljk; fgjerh</t>
  </si>
  <si>
    <t>uqokaok</t>
  </si>
  <si>
    <t>mekiqj xkukiV~Vh</t>
  </si>
  <si>
    <t>iwjs izse</t>
  </si>
  <si>
    <t>prqZHkqtiqj</t>
  </si>
  <si>
    <t>rkyk&amp;1</t>
  </si>
  <si>
    <t>rkyk&amp;2</t>
  </si>
  <si>
    <t>yksgjrk</t>
  </si>
  <si>
    <t>nj[kk</t>
  </si>
  <si>
    <t>lqUnjiqj</t>
  </si>
  <si>
    <t>Hkxuiqj</t>
  </si>
  <si>
    <t>taxy fVdjh</t>
  </si>
  <si>
    <t>dqlhrkyh</t>
  </si>
  <si>
    <t>jke uxj&amp;1</t>
  </si>
  <si>
    <t>jke uxj&amp;2</t>
  </si>
  <si>
    <t>egqvk rkyh</t>
  </si>
  <si>
    <t>Nkouh</t>
  </si>
  <si>
    <t>j.kohj uxj</t>
  </si>
  <si>
    <t>csuhiqj</t>
  </si>
  <si>
    <t>ljk; [ksek</t>
  </si>
  <si>
    <t>clqvkiqj</t>
  </si>
  <si>
    <t>nkanqiqj</t>
  </si>
  <si>
    <t>f=yksdiqj</t>
  </si>
  <si>
    <t>nqcsiqj</t>
  </si>
  <si>
    <t>dVjkegkjkuh</t>
  </si>
  <si>
    <t>efV;kj c?kkSjk</t>
  </si>
  <si>
    <t>yksdhiqj</t>
  </si>
  <si>
    <t>ckgkiqj</t>
  </si>
  <si>
    <t>flrkjkeiqj</t>
  </si>
  <si>
    <t>ukSxok</t>
  </si>
  <si>
    <t>ujSuh&amp;1</t>
  </si>
  <si>
    <t>ujSuh&amp;2</t>
  </si>
  <si>
    <t>iwjs t;k</t>
  </si>
  <si>
    <t>egjktiqj</t>
  </si>
  <si>
    <t>iqjc xkWo</t>
  </si>
  <si>
    <t>lSniqj</t>
  </si>
  <si>
    <t>ny'kkgiqj</t>
  </si>
  <si>
    <t>ddok</t>
  </si>
  <si>
    <t>fc;flvk</t>
  </si>
  <si>
    <t>pgUnjk</t>
  </si>
  <si>
    <t>iwjs VkMu</t>
  </si>
  <si>
    <t>iwjs ykyk jke izlkn</t>
  </si>
  <si>
    <t>MkM+h</t>
  </si>
  <si>
    <t>vxgj</t>
  </si>
  <si>
    <t>egen iqj&amp;1</t>
  </si>
  <si>
    <t>egen iqj&amp;2</t>
  </si>
  <si>
    <t>dksgjk</t>
  </si>
  <si>
    <t>pejkSVh</t>
  </si>
  <si>
    <t>jkex&lt;+</t>
  </si>
  <si>
    <t>fo'ksljxat</t>
  </si>
  <si>
    <t>/kukiqj</t>
  </si>
  <si>
    <t>jktkiqj dksgjk</t>
  </si>
  <si>
    <t>xaxkSyh</t>
  </si>
  <si>
    <t>vegk</t>
  </si>
  <si>
    <t>lqcsnkj dk iqjok</t>
  </si>
  <si>
    <t>xMsjh</t>
  </si>
  <si>
    <t>Msgjk</t>
  </si>
  <si>
    <t xml:space="preserve"> dqMok</t>
  </si>
  <si>
    <t>Amethi Total</t>
  </si>
  <si>
    <t>Bahadurpur</t>
  </si>
  <si>
    <t>czgeuh izFke</t>
  </si>
  <si>
    <t>czgeuh f}rh;</t>
  </si>
  <si>
    <t>iwjs cSlu</t>
  </si>
  <si>
    <t>iwjs egkjkuh</t>
  </si>
  <si>
    <t>ih&lt;+h</t>
  </si>
  <si>
    <t>fot;iqj</t>
  </si>
  <si>
    <t>dksVokj eÅ</t>
  </si>
  <si>
    <t>egeniqj</t>
  </si>
  <si>
    <t>[kkfy'kiqj</t>
  </si>
  <si>
    <t>jkeiqj tekyiqj</t>
  </si>
  <si>
    <t>eksg¸;k dslfj;k</t>
  </si>
  <si>
    <t>iwjs ljtw</t>
  </si>
  <si>
    <t>[ksjguk</t>
  </si>
  <si>
    <t>HknS;k egewniqj</t>
  </si>
  <si>
    <t>ljou</t>
  </si>
  <si>
    <t>dkyh cD'k</t>
  </si>
  <si>
    <t>lSEclh</t>
  </si>
  <si>
    <t>rjkSuk</t>
  </si>
  <si>
    <t>fdlquiqj</t>
  </si>
  <si>
    <t>&gt;a&gt;jh</t>
  </si>
  <si>
    <t>fuaxksgk</t>
  </si>
  <si>
    <t>clkSuh</t>
  </si>
  <si>
    <t>iwjs lwcsnkj</t>
  </si>
  <si>
    <t>mM+ok</t>
  </si>
  <si>
    <t>dslfj;k lyheiqj</t>
  </si>
  <si>
    <t>pdnfgjk eÅ</t>
  </si>
  <si>
    <t>uokaok</t>
  </si>
  <si>
    <t>Hknsgjk</t>
  </si>
  <si>
    <t>vksnkjh</t>
  </si>
  <si>
    <t>iwjs rsth</t>
  </si>
  <si>
    <t>iwjs esM+bZ</t>
  </si>
  <si>
    <t>iwjs ckck</t>
  </si>
  <si>
    <t>rsUnqvk</t>
  </si>
  <si>
    <t>Qrsgiqj eoS;k</t>
  </si>
  <si>
    <t>eobZ vkyeiqj</t>
  </si>
  <si>
    <t>gjca'kxat</t>
  </si>
  <si>
    <t>[kjkSyh</t>
  </si>
  <si>
    <t>csgVk</t>
  </si>
  <si>
    <t>iwjs dqfV;k</t>
  </si>
  <si>
    <t>ljk; egs'kk</t>
  </si>
  <si>
    <t>Qjhniqj ijoj</t>
  </si>
  <si>
    <t>nkSyriqj fla?kfj;k</t>
  </si>
  <si>
    <t>eksguk</t>
  </si>
  <si>
    <t>ckjk[kk¡</t>
  </si>
  <si>
    <t>oknsjk;</t>
  </si>
  <si>
    <t>eqckjdiqj eq[ksfr;k</t>
  </si>
  <si>
    <t>dkfleiqj</t>
  </si>
  <si>
    <t>tk;l izFke</t>
  </si>
  <si>
    <t>tk;l f}rh;</t>
  </si>
  <si>
    <t>cgknqjiqj</t>
  </si>
  <si>
    <t>ekSyoh[kqnZ</t>
  </si>
  <si>
    <t>ekSyoh dyk</t>
  </si>
  <si>
    <t>udnS;kiqj</t>
  </si>
  <si>
    <t>iwjs gdhe</t>
  </si>
  <si>
    <t>Bahadurpur Total</t>
  </si>
  <si>
    <t>Bhadar</t>
  </si>
  <si>
    <t>Hkknj&amp;2</t>
  </si>
  <si>
    <t>if'pe iqj</t>
  </si>
  <si>
    <t>Hkknj&amp;1</t>
  </si>
  <si>
    <t>chygkiqj</t>
  </si>
  <si>
    <t>iwjs vks&gt;k</t>
  </si>
  <si>
    <t>ujgj iqj</t>
  </si>
  <si>
    <t>jrkiqqj</t>
  </si>
  <si>
    <t>j/kbZ iqj</t>
  </si>
  <si>
    <t>eobZ;k</t>
  </si>
  <si>
    <t>eaxjk</t>
  </si>
  <si>
    <t>[kjxkiqj</t>
  </si>
  <si>
    <t>iwjs fetkZ</t>
  </si>
  <si>
    <t>xkthiqj</t>
  </si>
  <si>
    <t>ihijiqj</t>
  </si>
  <si>
    <t>[kkukiqj&amp;1</t>
  </si>
  <si>
    <t>[kkukiqj&amp;2</t>
  </si>
  <si>
    <t>chdkiqj</t>
  </si>
  <si>
    <t>caaxyok</t>
  </si>
  <si>
    <t xml:space="preserve">dqjax </t>
  </si>
  <si>
    <t>e:bZ</t>
  </si>
  <si>
    <t>fotjk</t>
  </si>
  <si>
    <t>frokjhiqj</t>
  </si>
  <si>
    <t>ikBdiqj</t>
  </si>
  <si>
    <t>jk/koiqj</t>
  </si>
  <si>
    <t>lkaxkiqj</t>
  </si>
  <si>
    <t>lksukjh</t>
  </si>
  <si>
    <t>nfg;kok</t>
  </si>
  <si>
    <t>nqxkZiqj</t>
  </si>
  <si>
    <t xml:space="preserve">ujoguiqj   </t>
  </si>
  <si>
    <t xml:space="preserve">vxzslj     </t>
  </si>
  <si>
    <t>ckyhiqj</t>
  </si>
  <si>
    <t>dLrwjhiqj</t>
  </si>
  <si>
    <t>Hkqpdokj</t>
  </si>
  <si>
    <t>louxh</t>
  </si>
  <si>
    <t>VhdjekQh&amp;1</t>
  </si>
  <si>
    <t>VhdjekQh&amp;2</t>
  </si>
  <si>
    <t>[kjxiqj</t>
  </si>
  <si>
    <t>blekbZyiqj</t>
  </si>
  <si>
    <t>blekbZyiqj cM+k</t>
  </si>
  <si>
    <t>eknkiqj</t>
  </si>
  <si>
    <t xml:space="preserve">guqer uxj    </t>
  </si>
  <si>
    <t xml:space="preserve">HksobZ   </t>
  </si>
  <si>
    <t>Hksktiqj</t>
  </si>
  <si>
    <t>iqjs HkkstbZ feJ</t>
  </si>
  <si>
    <t>usof&lt;+;k</t>
  </si>
  <si>
    <t>uxjMhg</t>
  </si>
  <si>
    <t>oS/khdiqj</t>
  </si>
  <si>
    <t xml:space="preserve">dY;kuiqj&amp;1    </t>
  </si>
  <si>
    <t xml:space="preserve">dY;kuiqj&amp;2    </t>
  </si>
  <si>
    <t>Hknko</t>
  </si>
  <si>
    <t xml:space="preserve">nlbZiqj    </t>
  </si>
  <si>
    <t>ySguk</t>
  </si>
  <si>
    <t>&lt;sek</t>
  </si>
  <si>
    <t xml:space="preserve">f=lq.Mh&amp;1    </t>
  </si>
  <si>
    <t xml:space="preserve">f=lq.Mh&amp;2     </t>
  </si>
  <si>
    <t xml:space="preserve">Hkkxhiqj   </t>
  </si>
  <si>
    <t>HkSlgk</t>
  </si>
  <si>
    <t>jkexat&amp;1</t>
  </si>
  <si>
    <t>jkexat&amp;2</t>
  </si>
  <si>
    <t>lq:gjk</t>
  </si>
  <si>
    <t>NhM+k</t>
  </si>
  <si>
    <t xml:space="preserve">nqqYghuiqj   </t>
  </si>
  <si>
    <t>oklqnsoiqj</t>
  </si>
  <si>
    <t>xuhiqj</t>
  </si>
  <si>
    <t>iwjs xaxk feJ</t>
  </si>
  <si>
    <t>lalkjhiqj</t>
  </si>
  <si>
    <t>Bhadar Total</t>
  </si>
  <si>
    <t>Bhetua</t>
  </si>
  <si>
    <t>HksVqvk</t>
  </si>
  <si>
    <t>vjlguh</t>
  </si>
  <si>
    <t>ykSdkiqj</t>
  </si>
  <si>
    <t>cSlM+k</t>
  </si>
  <si>
    <t>iB[kkSyh</t>
  </si>
  <si>
    <t>HkjsFkk</t>
  </si>
  <si>
    <t>ljk;iku</t>
  </si>
  <si>
    <t>iwjs vo/kjke</t>
  </si>
  <si>
    <t>fi.Mksfj;k</t>
  </si>
  <si>
    <t>Hkkys lqYrku</t>
  </si>
  <si>
    <t>dM+sjxkao</t>
  </si>
  <si>
    <t>cuokjhiqj</t>
  </si>
  <si>
    <t>vyhiqj</t>
  </si>
  <si>
    <t>FkkSjk</t>
  </si>
  <si>
    <t>xqaxokN</t>
  </si>
  <si>
    <t>dekflu</t>
  </si>
  <si>
    <t>eBduSfxj</t>
  </si>
  <si>
    <t>iwjs dk'khnRr</t>
  </si>
  <si>
    <t>xSfjdiqj</t>
  </si>
  <si>
    <t>mldk</t>
  </si>
  <si>
    <t>ldjk jkeuxj</t>
  </si>
  <si>
    <t>fVdkoj</t>
  </si>
  <si>
    <t>gkjhiqj</t>
  </si>
  <si>
    <t>?kVdkSj</t>
  </si>
  <si>
    <t>oklwiqj</t>
  </si>
  <si>
    <t>ghjkiqj</t>
  </si>
  <si>
    <t>/kjbZekQh</t>
  </si>
  <si>
    <t>Hkfj;k</t>
  </si>
  <si>
    <t>ukSfxjok</t>
  </si>
  <si>
    <t>euhjkeiqj</t>
  </si>
  <si>
    <t>cUnksb;k</t>
  </si>
  <si>
    <t>dVjkjkuh</t>
  </si>
  <si>
    <t>Hkxokuiqj</t>
  </si>
  <si>
    <t>dqM+ok</t>
  </si>
  <si>
    <t>dVjkcktkj</t>
  </si>
  <si>
    <t>Mkyo</t>
  </si>
  <si>
    <t>lqesjiqj</t>
  </si>
  <si>
    <t>ujflagHkkuiqj</t>
  </si>
  <si>
    <t>ves;ekQh</t>
  </si>
  <si>
    <t>iwjs xkslkbZ</t>
  </si>
  <si>
    <t>?kqjgk</t>
  </si>
  <si>
    <t>fVdjh&amp;1</t>
  </si>
  <si>
    <t>fVdjh&amp;2</t>
  </si>
  <si>
    <t>iwjs infeu</t>
  </si>
  <si>
    <t>Hkheh</t>
  </si>
  <si>
    <t>efB;k</t>
  </si>
  <si>
    <t>daudkiqj</t>
  </si>
  <si>
    <t>iwjs frgSru</t>
  </si>
  <si>
    <t>f'kox&lt;+ tykyiqj</t>
  </si>
  <si>
    <t>xaxsgqvk</t>
  </si>
  <si>
    <t>lf.Myk</t>
  </si>
  <si>
    <t>'kgjh</t>
  </si>
  <si>
    <t>ljS;keksgu</t>
  </si>
  <si>
    <t>iwjs dqekj'kkg</t>
  </si>
  <si>
    <t>ebZ</t>
  </si>
  <si>
    <t>i0 nqvkjk</t>
  </si>
  <si>
    <t>xkso/kZuiqj</t>
  </si>
  <si>
    <t>lqYrkuiqj</t>
  </si>
  <si>
    <t>?kkVeiqj</t>
  </si>
  <si>
    <t>lugk</t>
  </si>
  <si>
    <t>ijrks"k</t>
  </si>
  <si>
    <t>l:okok&amp;1</t>
  </si>
  <si>
    <t>l:okok&amp;2</t>
  </si>
  <si>
    <t>dksjkjhghj'kkg</t>
  </si>
  <si>
    <t>dudflagiqj</t>
  </si>
  <si>
    <t>iwjs NRrk</t>
  </si>
  <si>
    <t>dksjkjhyPNku'kkg</t>
  </si>
  <si>
    <t>lsejk</t>
  </si>
  <si>
    <t>eM+sfjdk</t>
  </si>
  <si>
    <t>ik.Ms; dk iqjok</t>
  </si>
  <si>
    <t>Hkqfl;koka</t>
  </si>
  <si>
    <t>rqylhiqj</t>
  </si>
  <si>
    <t>jaxofj;k</t>
  </si>
  <si>
    <t>Bhetua Total</t>
  </si>
  <si>
    <t>txriqj</t>
  </si>
  <si>
    <t>x&lt;k</t>
  </si>
  <si>
    <t>cklwiqj</t>
  </si>
  <si>
    <t>vkyeiqj</t>
  </si>
  <si>
    <t>v'kjQiqj</t>
  </si>
  <si>
    <t>dksyok</t>
  </si>
  <si>
    <t>rkjkiqj</t>
  </si>
  <si>
    <t>eÅ</t>
  </si>
  <si>
    <t>HkViqjok</t>
  </si>
  <si>
    <t>iwjs xksalkbZ</t>
  </si>
  <si>
    <t>txnh'kiqj</t>
  </si>
  <si>
    <t>fd'kquiqj</t>
  </si>
  <si>
    <t>xksikyiqj</t>
  </si>
  <si>
    <t>egs'kiqj</t>
  </si>
  <si>
    <t>Gauriganj</t>
  </si>
  <si>
    <t>xkSjhxat izzFke</t>
  </si>
  <si>
    <t>xkSjhxat f}rh;</t>
  </si>
  <si>
    <t xml:space="preserve">ipsgjh </t>
  </si>
  <si>
    <t>ify;k</t>
  </si>
  <si>
    <t xml:space="preserve">cjukVhdj </t>
  </si>
  <si>
    <t>jktx&lt;+</t>
  </si>
  <si>
    <t>ek/koiqj</t>
  </si>
  <si>
    <t>feJkSyh</t>
  </si>
  <si>
    <t>vlSnkiqj</t>
  </si>
  <si>
    <t>njihiqj</t>
  </si>
  <si>
    <t xml:space="preserve"> 'kgcktiqj</t>
  </si>
  <si>
    <t>csagVk</t>
  </si>
  <si>
    <t>/kuhtkykyiqj</t>
  </si>
  <si>
    <t>jksaglh [kqnZ</t>
  </si>
  <si>
    <t>clk;diqj</t>
  </si>
  <si>
    <t>csy[kkSj</t>
  </si>
  <si>
    <t>fVdfj;k</t>
  </si>
  <si>
    <t>[ktwjh</t>
  </si>
  <si>
    <t>vUuh cSty</t>
  </si>
  <si>
    <t>ckcwiqj</t>
  </si>
  <si>
    <t>vfe;k</t>
  </si>
  <si>
    <t>i.Mjh izFke</t>
  </si>
  <si>
    <t>i.Mjh f}rh;</t>
  </si>
  <si>
    <t>iwjs jkenhu</t>
  </si>
  <si>
    <t>igkMxaat</t>
  </si>
  <si>
    <t>bLekbyiqj</t>
  </si>
  <si>
    <t>lEHkkok</t>
  </si>
  <si>
    <t>xksBok</t>
  </si>
  <si>
    <t>fclwjk</t>
  </si>
  <si>
    <t>yky'kkgiqj</t>
  </si>
  <si>
    <t>euhiqj</t>
  </si>
  <si>
    <t>ldjkoka</t>
  </si>
  <si>
    <t>lkjhiqj</t>
  </si>
  <si>
    <t>[kjkoka</t>
  </si>
  <si>
    <t>jk/khiqj izFke</t>
  </si>
  <si>
    <t>jk/khiqj f}rh;</t>
  </si>
  <si>
    <t>dkSfMgkj</t>
  </si>
  <si>
    <t>vRrkuxj&amp;1</t>
  </si>
  <si>
    <t>vRrkuxj 2</t>
  </si>
  <si>
    <t>lsSaBk</t>
  </si>
  <si>
    <t>,saBk</t>
  </si>
  <si>
    <t>pUnbZiqj</t>
  </si>
  <si>
    <t>iwjs iYVh</t>
  </si>
  <si>
    <t>Hkou'kkgiqj</t>
  </si>
  <si>
    <t>esguikjk</t>
  </si>
  <si>
    <t>/kk:iqj</t>
  </si>
  <si>
    <t>vlqjk</t>
  </si>
  <si>
    <t>iwjs Qkfty</t>
  </si>
  <si>
    <t>xwtjVksyk</t>
  </si>
  <si>
    <t>iSaxk</t>
  </si>
  <si>
    <t xml:space="preserve">lksaxjk </t>
  </si>
  <si>
    <t>jkeiqj dqMok</t>
  </si>
  <si>
    <t>jkStk izFke</t>
  </si>
  <si>
    <t>jkStk f}rh;</t>
  </si>
  <si>
    <t>HkVxoka f}rh;</t>
  </si>
  <si>
    <t>ekuerhiqj</t>
  </si>
  <si>
    <t>e&gt;okjk</t>
  </si>
  <si>
    <t>cLrhnsbZ</t>
  </si>
  <si>
    <t>eÅ izFke</t>
  </si>
  <si>
    <t>eÅ f}rh;</t>
  </si>
  <si>
    <t>iwjs feJku</t>
  </si>
  <si>
    <t>csuhiqj cynso</t>
  </si>
  <si>
    <t>fogkjhxat</t>
  </si>
  <si>
    <t>tsBkSuk</t>
  </si>
  <si>
    <t>gj[kiqj</t>
  </si>
  <si>
    <t>fo'kqunkliqj</t>
  </si>
  <si>
    <t>xkSjhiqj</t>
  </si>
  <si>
    <t>ljk;g`n; 'kkg</t>
  </si>
  <si>
    <t>iwjcxkWo izFke</t>
  </si>
  <si>
    <t>iwjcxkWo f}rh;</t>
  </si>
  <si>
    <t>e/kqdgj</t>
  </si>
  <si>
    <t>txnh'kiqj n;kykiqj</t>
  </si>
  <si>
    <t>xqokoka</t>
  </si>
  <si>
    <t>iwjs 'khryk cD'k</t>
  </si>
  <si>
    <t>vksjhiqj lqjkSyh</t>
  </si>
  <si>
    <t>ujkSyh</t>
  </si>
  <si>
    <t>Gauriganj Total</t>
  </si>
  <si>
    <t>Jamon</t>
  </si>
  <si>
    <t>vfnyiqj</t>
  </si>
  <si>
    <t>ckck &gt;enkl dh dqVh</t>
  </si>
  <si>
    <t>fpVgqyk</t>
  </si>
  <si>
    <t>nf[kuokjk</t>
  </si>
  <si>
    <t>xkSreiqj</t>
  </si>
  <si>
    <t>drdjiqj</t>
  </si>
  <si>
    <t>e&gt;xok e&gt;fj;k</t>
  </si>
  <si>
    <t>iqjsckck jken;ky</t>
  </si>
  <si>
    <t>jktkeÅ</t>
  </si>
  <si>
    <t>nwcs dk iqjok</t>
  </si>
  <si>
    <t>xkSjk</t>
  </si>
  <si>
    <t>gjnkliqj</t>
  </si>
  <si>
    <t>tksjkojiqj</t>
  </si>
  <si>
    <t>dY;kuiqj</t>
  </si>
  <si>
    <t>iwjc xkSjk</t>
  </si>
  <si>
    <t>iqjs ckcw vyhiqj</t>
  </si>
  <si>
    <t>iwjs fnxZt</t>
  </si>
  <si>
    <t>iwjs thojke frokjh</t>
  </si>
  <si>
    <t>iwjs jktk ljuke</t>
  </si>
  <si>
    <t>iwjs lwHkkÅ</t>
  </si>
  <si>
    <t>jkeiqj pkS/kjh</t>
  </si>
  <si>
    <t>lEHkbZ</t>
  </si>
  <si>
    <t>vYih xus'kiqj</t>
  </si>
  <si>
    <t>vtcx&lt;+</t>
  </si>
  <si>
    <t>Hkokuhx&lt;+</t>
  </si>
  <si>
    <t>nsolhiqj</t>
  </si>
  <si>
    <t>x&lt;+h yky'kkg</t>
  </si>
  <si>
    <t>xksjh;kckn</t>
  </si>
  <si>
    <t>gjdjuiqj</t>
  </si>
  <si>
    <t>tukiqj</t>
  </si>
  <si>
    <t>diklh</t>
  </si>
  <si>
    <t>iwjs fprbZ</t>
  </si>
  <si>
    <t>iwjs /kuk ik.Ms</t>
  </si>
  <si>
    <t>iwjs nkÅn</t>
  </si>
  <si>
    <t>iwjs BdqjkbZu</t>
  </si>
  <si>
    <t xml:space="preserve"> 'kkgiqj</t>
  </si>
  <si>
    <t>lwjr x&lt;+</t>
  </si>
  <si>
    <t>vlkbZMhg</t>
  </si>
  <si>
    <t>ckcwxat</t>
  </si>
  <si>
    <t>nwjkeÅ</t>
  </si>
  <si>
    <t>xkSguh;ka</t>
  </si>
  <si>
    <t>gjnksa</t>
  </si>
  <si>
    <t>gs:vk</t>
  </si>
  <si>
    <t>yky ukSjaxk ckn</t>
  </si>
  <si>
    <t>irsbZ</t>
  </si>
  <si>
    <t>jkuhiqj cktx&lt;+h</t>
  </si>
  <si>
    <t>cjkZ</t>
  </si>
  <si>
    <t>vpyiqj</t>
  </si>
  <si>
    <t>vgn</t>
  </si>
  <si>
    <t>Hkou'kkg iqj</t>
  </si>
  <si>
    <t>c/kS;k dekyiqj</t>
  </si>
  <si>
    <t>nwykiqj</t>
  </si>
  <si>
    <t>dekyiqj</t>
  </si>
  <si>
    <t>ioZriqj</t>
  </si>
  <si>
    <t>iwjs pju</t>
  </si>
  <si>
    <t>iwjs xus'knsbZ</t>
  </si>
  <si>
    <t>f'kox&lt;+</t>
  </si>
  <si>
    <t>f'ko iqj</t>
  </si>
  <si>
    <t>cyHknziqj</t>
  </si>
  <si>
    <t>Hkh[khiqj</t>
  </si>
  <si>
    <t>ds'koiqj</t>
  </si>
  <si>
    <t>eobZ</t>
  </si>
  <si>
    <t>iwjs vksjh oSl</t>
  </si>
  <si>
    <t>iwjs frokjh</t>
  </si>
  <si>
    <t>jke c[l x&lt;+</t>
  </si>
  <si>
    <t>jkuhiqj if'pe</t>
  </si>
  <si>
    <t>ljS;k c[l x&lt;+</t>
  </si>
  <si>
    <t>mejk Mhg</t>
  </si>
  <si>
    <t>vyhiqj e;kl</t>
  </si>
  <si>
    <t>vrjkSyh</t>
  </si>
  <si>
    <t>cjsgBh</t>
  </si>
  <si>
    <t>fMaxqjs</t>
  </si>
  <si>
    <t>?kksfl;ku</t>
  </si>
  <si>
    <t>unh;kok¡</t>
  </si>
  <si>
    <t>uUn egj</t>
  </si>
  <si>
    <t>uheh</t>
  </si>
  <si>
    <t>iwjs mnhr</t>
  </si>
  <si>
    <t>Vhdjk</t>
  </si>
  <si>
    <t>vxjkok¡</t>
  </si>
  <si>
    <t>cktx&lt;+</t>
  </si>
  <si>
    <t>ohjh iqj</t>
  </si>
  <si>
    <t>gljeiqj</t>
  </si>
  <si>
    <t>ds'koiqj jslh</t>
  </si>
  <si>
    <t>yky xat</t>
  </si>
  <si>
    <t>ewa?kh</t>
  </si>
  <si>
    <t>iwjs Hkxu iklh</t>
  </si>
  <si>
    <t>iwjs guqeku frokjh</t>
  </si>
  <si>
    <t>jslh</t>
  </si>
  <si>
    <t>lw[kh</t>
  </si>
  <si>
    <t>Hkks;s</t>
  </si>
  <si>
    <t>nyhyiqj</t>
  </si>
  <si>
    <t>/kusiqj</t>
  </si>
  <si>
    <t>xksxeÅ</t>
  </si>
  <si>
    <t>xksnhiqj</t>
  </si>
  <si>
    <t>ykywiqj &lt;+fc;k</t>
  </si>
  <si>
    <t>Qwyiqj efB;k</t>
  </si>
  <si>
    <t>ij'kqjkeiqj</t>
  </si>
  <si>
    <t>iwjs fodze</t>
  </si>
  <si>
    <t>jke'kkg ukÅiqj</t>
  </si>
  <si>
    <t>jke'kkg iqj</t>
  </si>
  <si>
    <t>ljes</t>
  </si>
  <si>
    <t>Jagdishpur</t>
  </si>
  <si>
    <t>txnh'kiqj&amp;1</t>
  </si>
  <si>
    <t>tykyiqj djhMhg</t>
  </si>
  <si>
    <t>ehjku eqckjdiqj</t>
  </si>
  <si>
    <t>ejkSpk rrkjiqj</t>
  </si>
  <si>
    <t xml:space="preserve">iqjs csy[kfj;k </t>
  </si>
  <si>
    <t>nqykjhuxj</t>
  </si>
  <si>
    <t>eaxjkSSjk</t>
  </si>
  <si>
    <t xml:space="preserve">eykoka </t>
  </si>
  <si>
    <t>mjok</t>
  </si>
  <si>
    <t>ikyiqj</t>
  </si>
  <si>
    <t>txnh'kiqj f}rh;</t>
  </si>
  <si>
    <t>enjlk fljktqy mywe yfrfQ;k fugkyx&lt;+</t>
  </si>
  <si>
    <t>flUnqjok</t>
  </si>
  <si>
    <t>iwjs nhuk ikBd</t>
  </si>
  <si>
    <t>jt[ksrk</t>
  </si>
  <si>
    <t>ify;k if'pe</t>
  </si>
  <si>
    <t>dks;ykjk</t>
  </si>
  <si>
    <t>dejkSyh</t>
  </si>
  <si>
    <t>mrsyok</t>
  </si>
  <si>
    <t>tkQjxaat</t>
  </si>
  <si>
    <t>dBkSjk</t>
  </si>
  <si>
    <t>cuHkfj;k</t>
  </si>
  <si>
    <t>&lt;qMsgjh</t>
  </si>
  <si>
    <t>y[kuhiqj</t>
  </si>
  <si>
    <t>jLrkeÅ</t>
  </si>
  <si>
    <t>eaxjkSyh</t>
  </si>
  <si>
    <t>ckxehjk</t>
  </si>
  <si>
    <t>nkSyriqj fulwjk</t>
  </si>
  <si>
    <t>nsodyh</t>
  </si>
  <si>
    <t>vrokjk</t>
  </si>
  <si>
    <t>:nkiqj</t>
  </si>
  <si>
    <t>dVsgVh</t>
  </si>
  <si>
    <t>vljQiqj</t>
  </si>
  <si>
    <t>iwjs xkSgj</t>
  </si>
  <si>
    <t>enjlk m'kjQqy mywe iwjs xkSgkj</t>
  </si>
  <si>
    <t>xMfj;kMhg</t>
  </si>
  <si>
    <t>gjikyiqj</t>
  </si>
  <si>
    <t>ehjkiqj</t>
  </si>
  <si>
    <t>izsex&lt;</t>
  </si>
  <si>
    <t>fugkyiqj</t>
  </si>
  <si>
    <t>FkkSjh izFke</t>
  </si>
  <si>
    <t>FkkSjh f}rh;</t>
  </si>
  <si>
    <t>efV;kjh dyk</t>
  </si>
  <si>
    <t>fiNwrh</t>
  </si>
  <si>
    <t>ulhjkckn</t>
  </si>
  <si>
    <t>dpukao</t>
  </si>
  <si>
    <t>iwjcxkao izFke</t>
  </si>
  <si>
    <t>tykyiqj ekQh</t>
  </si>
  <si>
    <t>vyhuxj</t>
  </si>
  <si>
    <t>fnNkSyh</t>
  </si>
  <si>
    <t>ekgseÅ</t>
  </si>
  <si>
    <t>[kkSa iqj</t>
  </si>
  <si>
    <t>nkSyriqj yksugV</t>
  </si>
  <si>
    <t>iwjs mej</t>
  </si>
  <si>
    <t>n0 xkao dSek</t>
  </si>
  <si>
    <t>cspwx&lt;+</t>
  </si>
  <si>
    <t>iwjs gkeh</t>
  </si>
  <si>
    <t>Vk.Mk</t>
  </si>
  <si>
    <t>okfjlxat</t>
  </si>
  <si>
    <t>gqlSuxat dyk izFke</t>
  </si>
  <si>
    <t>gqlSuxat dyk f}rh;</t>
  </si>
  <si>
    <t>vrjkSSuk</t>
  </si>
  <si>
    <t>judkiqj</t>
  </si>
  <si>
    <t>cxkgh</t>
  </si>
  <si>
    <t xml:space="preserve"> flf/k;koka</t>
  </si>
  <si>
    <t>txnh'kiqj flf/k;koka</t>
  </si>
  <si>
    <t>cwcwiqj</t>
  </si>
  <si>
    <t>iwjs 'kksgjr flag</t>
  </si>
  <si>
    <t xml:space="preserve">eksgCcriqj </t>
  </si>
  <si>
    <t>MksekMhg</t>
  </si>
  <si>
    <t>[kSjkriqj</t>
  </si>
  <si>
    <t>gkjheÅ izFke</t>
  </si>
  <si>
    <t>gkjheÅf}rh;</t>
  </si>
  <si>
    <t>xwaxs eÅ</t>
  </si>
  <si>
    <t>xkbZeÅ</t>
  </si>
  <si>
    <t>ckcwiqj ljS;k</t>
  </si>
  <si>
    <t xml:space="preserve"> 'ks[kiqj</t>
  </si>
  <si>
    <t>glok lqjou</t>
  </si>
  <si>
    <t>tksjbZ bVjkSj</t>
  </si>
  <si>
    <t>ljslj</t>
  </si>
  <si>
    <t>flfj;kjh</t>
  </si>
  <si>
    <t>lykcrx&lt;</t>
  </si>
  <si>
    <t>iwjcxkao f}rh;</t>
  </si>
  <si>
    <t>diwjhiqj</t>
  </si>
  <si>
    <t>jkeiqj ukSMkM</t>
  </si>
  <si>
    <t>jkeiqj xkslkbZ</t>
  </si>
  <si>
    <t>en~nwiqj</t>
  </si>
  <si>
    <t>mejoy</t>
  </si>
  <si>
    <t>cjgkSyh</t>
  </si>
  <si>
    <t>mRrjxkao</t>
  </si>
  <si>
    <t>ugjiqj</t>
  </si>
  <si>
    <t>Jagdishpur Total</t>
  </si>
  <si>
    <t>Musafirkhana</t>
  </si>
  <si>
    <t>eqlkfQj[kkuk izFke</t>
  </si>
  <si>
    <t>eqlkfQj[kkuk f}rh;</t>
  </si>
  <si>
    <t>HkukSyh</t>
  </si>
  <si>
    <t>ify;k ljS;k</t>
  </si>
  <si>
    <t>xquS;k</t>
  </si>
  <si>
    <t>iwjs pkSgku</t>
  </si>
  <si>
    <t>iwjs efyd</t>
  </si>
  <si>
    <t>iwjs eks0 usokt</t>
  </si>
  <si>
    <t>iwjs ijokuh</t>
  </si>
  <si>
    <t>dksnSyh</t>
  </si>
  <si>
    <t>tk[kk lSniqj</t>
  </si>
  <si>
    <t>iwjs dkfte vyh</t>
  </si>
  <si>
    <t>nknjk izFke</t>
  </si>
  <si>
    <t>nknjk f}rh;</t>
  </si>
  <si>
    <t>iwjs mny</t>
  </si>
  <si>
    <t>iwjs f'ko n;ky</t>
  </si>
  <si>
    <t>pUnhiqj</t>
  </si>
  <si>
    <t>iwjs foJkejk;</t>
  </si>
  <si>
    <t>HknnkSj</t>
  </si>
  <si>
    <t>futkeqn~nhuiqj</t>
  </si>
  <si>
    <t>iwjs igyoku</t>
  </si>
  <si>
    <t>xqUukSj</t>
  </si>
  <si>
    <t>vu[kjh</t>
  </si>
  <si>
    <t>vu[kjk</t>
  </si>
  <si>
    <t>mek feJiqj</t>
  </si>
  <si>
    <t>Hkkxwiqj</t>
  </si>
  <si>
    <t>eku'kkgiqj</t>
  </si>
  <si>
    <t>eBk Hkqlq.Mk</t>
  </si>
  <si>
    <t>pdcgsj</t>
  </si>
  <si>
    <t>/kjkSyh</t>
  </si>
  <si>
    <t>jkejk;iqj</t>
  </si>
  <si>
    <t>jkejk;iqj ¼/kjkSyh½</t>
  </si>
  <si>
    <t>folkjk if'pe</t>
  </si>
  <si>
    <t>folkjk iwjc</t>
  </si>
  <si>
    <t>uUnkSj</t>
  </si>
  <si>
    <t>:nkSyh</t>
  </si>
  <si>
    <t>cjuk</t>
  </si>
  <si>
    <t>ify;k pUnkiqj</t>
  </si>
  <si>
    <t>pUnkiqj</t>
  </si>
  <si>
    <t>lg®njiqj</t>
  </si>
  <si>
    <t>jlwykckn</t>
  </si>
  <si>
    <t>vuHkqyk</t>
  </si>
  <si>
    <t>enjlk rsxh;k</t>
  </si>
  <si>
    <t>eqghmn~nhuiqj</t>
  </si>
  <si>
    <t>dksMjh</t>
  </si>
  <si>
    <t>djfi;k</t>
  </si>
  <si>
    <t>vkSjaxkckn</t>
  </si>
  <si>
    <t>xktuiqj</t>
  </si>
  <si>
    <t>nqofj;k izFke</t>
  </si>
  <si>
    <t>nqofj;k f}rh;</t>
  </si>
  <si>
    <t>iwjs Nrkjh</t>
  </si>
  <si>
    <t>usoknk</t>
  </si>
  <si>
    <t>lknhiqj</t>
  </si>
  <si>
    <t>ljS;k lcy'kkg</t>
  </si>
  <si>
    <t>HkSniqj</t>
  </si>
  <si>
    <t>dudwiqj</t>
  </si>
  <si>
    <t>datkl</t>
  </si>
  <si>
    <t>iwjs eruiklh</t>
  </si>
  <si>
    <t>lkyiqj</t>
  </si>
  <si>
    <t>dknhiqj</t>
  </si>
  <si>
    <t>dksfNr</t>
  </si>
  <si>
    <t>dksVok</t>
  </si>
  <si>
    <t>v&lt;+uiqj izFke</t>
  </si>
  <si>
    <t>v&lt;+uiqj f}rh;</t>
  </si>
  <si>
    <t>ukjk</t>
  </si>
  <si>
    <t>iwjs tcj</t>
  </si>
  <si>
    <t>xaxsjok</t>
  </si>
  <si>
    <t>teqokjh</t>
  </si>
  <si>
    <t>dLFkquh iwjc</t>
  </si>
  <si>
    <t>dLFkquh if'pe</t>
  </si>
  <si>
    <t>e&gt;xoka</t>
  </si>
  <si>
    <t>mRrjikVh</t>
  </si>
  <si>
    <t>fVdjk cStukFk</t>
  </si>
  <si>
    <t>[kjxhiqj</t>
  </si>
  <si>
    <t>fi.Mkjk izFke</t>
  </si>
  <si>
    <t>diwjpUniqj</t>
  </si>
  <si>
    <t>fi.Mkjk f}rh;</t>
  </si>
  <si>
    <t>iwjs csu flag</t>
  </si>
  <si>
    <t>iwjs duiqfj;u</t>
  </si>
  <si>
    <t>lwjiqjdk'khiqj</t>
  </si>
  <si>
    <t>dk'kh ukjk;uiqj</t>
  </si>
  <si>
    <t>iwjs xtk/kj nwcs</t>
  </si>
  <si>
    <t>iwjs izse'kkg</t>
  </si>
  <si>
    <t>Musafirkhana Total</t>
  </si>
  <si>
    <t>pUnkSdh</t>
  </si>
  <si>
    <t>gjnksbZ;k</t>
  </si>
  <si>
    <t>fiNkSjk</t>
  </si>
  <si>
    <t>jke'kkgiqj</t>
  </si>
  <si>
    <t xml:space="preserve"> 'ke'ksjh;k</t>
  </si>
  <si>
    <t>rstx&lt;+</t>
  </si>
  <si>
    <t>myjk</t>
  </si>
  <si>
    <t>cgksjhdiqj</t>
  </si>
  <si>
    <t>nkUnqiqj</t>
  </si>
  <si>
    <t>dq'kscSjk</t>
  </si>
  <si>
    <t>jkexat</t>
  </si>
  <si>
    <t>tqfM+;kiqj</t>
  </si>
  <si>
    <t>yksujk</t>
  </si>
  <si>
    <t>dkSgkj</t>
  </si>
  <si>
    <t>dhVh;kok</t>
  </si>
  <si>
    <t>nsokj nsodyh</t>
  </si>
  <si>
    <t>jktkiqj dkSgkj</t>
  </si>
  <si>
    <t>gjhgjiqj</t>
  </si>
  <si>
    <t>tykek</t>
  </si>
  <si>
    <t>dljkok</t>
  </si>
  <si>
    <t>usoknk fd'kux&lt;+</t>
  </si>
  <si>
    <t>ifu;kj</t>
  </si>
  <si>
    <t>iUMjh</t>
  </si>
  <si>
    <t>rjl&lt;+k</t>
  </si>
  <si>
    <t>lksjko ijHkuiqj</t>
  </si>
  <si>
    <t>jktkiqj mljk</t>
  </si>
  <si>
    <t>lsobZ</t>
  </si>
  <si>
    <t>fpyfcyh</t>
  </si>
  <si>
    <t>nf[kuxkWo</t>
  </si>
  <si>
    <t>twBhiqj</t>
  </si>
  <si>
    <t>iqjs bcknqYyk</t>
  </si>
  <si>
    <t>[kk[kjnsbZ</t>
  </si>
  <si>
    <t>cgksj[kk</t>
  </si>
  <si>
    <t>nqykiqj dyka</t>
  </si>
  <si>
    <t>xjFkksyh;k</t>
  </si>
  <si>
    <t>bdlkjk</t>
  </si>
  <si>
    <t>ohjjkeiqj</t>
  </si>
  <si>
    <t>uksgjsiqj</t>
  </si>
  <si>
    <t>ykssgkaxiqj</t>
  </si>
  <si>
    <t>iwjc xkWo</t>
  </si>
  <si>
    <t xml:space="preserve"> 'kkgx&lt;+</t>
  </si>
  <si>
    <t>VaMok</t>
  </si>
  <si>
    <t>mTtSuh</t>
  </si>
  <si>
    <t>Hkokuhiqj</t>
  </si>
  <si>
    <t>eksguxat</t>
  </si>
  <si>
    <t>Sangrampur</t>
  </si>
  <si>
    <t>cuchjiqj</t>
  </si>
  <si>
    <t>NkaNk</t>
  </si>
  <si>
    <t>paMasfj;k</t>
  </si>
  <si>
    <t>Hkkoyiqj</t>
  </si>
  <si>
    <t>/kkSjgjk</t>
  </si>
  <si>
    <t>lsuiqj</t>
  </si>
  <si>
    <t xml:space="preserve">[kkSaiqj cqtqxZ </t>
  </si>
  <si>
    <t xml:space="preserve">tksxkiqj    </t>
  </si>
  <si>
    <t>HkSjoiqj</t>
  </si>
  <si>
    <t>bVkSjh</t>
  </si>
  <si>
    <t>dFkkSyk</t>
  </si>
  <si>
    <t>feJkSyh cMxkao</t>
  </si>
  <si>
    <t>iwjs bPNk</t>
  </si>
  <si>
    <t>e/kwiqj</t>
  </si>
  <si>
    <t>xaxkiqj</t>
  </si>
  <si>
    <t xml:space="preserve">iwjs rkyqdnkj </t>
  </si>
  <si>
    <t>lgthiqj</t>
  </si>
  <si>
    <t>xaqthiqj</t>
  </si>
  <si>
    <t>eYywiqj izFke</t>
  </si>
  <si>
    <t>eYywiqj f}rh;</t>
  </si>
  <si>
    <t>laxzkeiqj</t>
  </si>
  <si>
    <t>Hkoflagiqj</t>
  </si>
  <si>
    <t>iwjs Hkqokyk</t>
  </si>
  <si>
    <t>[kjcqtgh</t>
  </si>
  <si>
    <t>usoknkduw</t>
  </si>
  <si>
    <t>jk/khiqj [kjs/kw</t>
  </si>
  <si>
    <t>iwjs xjxu</t>
  </si>
  <si>
    <t>csy[kjh</t>
  </si>
  <si>
    <t>dlkjk</t>
  </si>
  <si>
    <t>eMkSyh</t>
  </si>
  <si>
    <t xml:space="preserve">mRrjxako </t>
  </si>
  <si>
    <t>iwjs iBku</t>
  </si>
  <si>
    <t>pdz/kjiqj</t>
  </si>
  <si>
    <t>tjkSVk</t>
  </si>
  <si>
    <t>jktkiqj ves:vk</t>
  </si>
  <si>
    <t>feJhSyhekQh</t>
  </si>
  <si>
    <t>djkSanh</t>
  </si>
  <si>
    <t>Bsaxgk</t>
  </si>
  <si>
    <t>cnykiqj</t>
  </si>
  <si>
    <t xml:space="preserve">[kkSalh </t>
  </si>
  <si>
    <t>/kks,a</t>
  </si>
  <si>
    <t>lkdjekuk iV~Vh</t>
  </si>
  <si>
    <t>txrhiqj</t>
  </si>
  <si>
    <t>irkiqj</t>
  </si>
  <si>
    <t>'kqdqyiqj</t>
  </si>
  <si>
    <t>ftjgk</t>
  </si>
  <si>
    <t>iqUuiqj</t>
  </si>
  <si>
    <t>iwjs jke pkSgku</t>
  </si>
  <si>
    <t>da'kkiqj</t>
  </si>
  <si>
    <t>eqghc'kkg</t>
  </si>
  <si>
    <t>ljS;k duw</t>
  </si>
  <si>
    <t>ljS;k dSVh</t>
  </si>
  <si>
    <t>Sangrampur Total</t>
  </si>
  <si>
    <t>Singhpur</t>
  </si>
  <si>
    <t>iugkSuk&amp;1</t>
  </si>
  <si>
    <t>iugkSuk&amp;2</t>
  </si>
  <si>
    <t>tSuxjk</t>
  </si>
  <si>
    <t>dSFkkaxko</t>
  </si>
  <si>
    <t>nkaxh cjofy;k</t>
  </si>
  <si>
    <t>flagiqj</t>
  </si>
  <si>
    <t>vgksjok Hkokuh</t>
  </si>
  <si>
    <t>[kkjk</t>
  </si>
  <si>
    <t>cgknqjxat</t>
  </si>
  <si>
    <t>mljkgk</t>
  </si>
  <si>
    <t>f'kojru xat</t>
  </si>
  <si>
    <t>lkruiqjok</t>
  </si>
  <si>
    <t>Hkkuhiqj</t>
  </si>
  <si>
    <t>x&lt;+h egkcy</t>
  </si>
  <si>
    <t>tSr iqj</t>
  </si>
  <si>
    <t>ldriqj</t>
  </si>
  <si>
    <t>yksyh</t>
  </si>
  <si>
    <t>jkeiaj Vs&lt;+bZ</t>
  </si>
  <si>
    <t>jktk iV~Vh</t>
  </si>
  <si>
    <t>gFkjksguk</t>
  </si>
  <si>
    <t>ufx;kem</t>
  </si>
  <si>
    <t>[kjkok&amp;1</t>
  </si>
  <si>
    <t>[kjkok&amp;2</t>
  </si>
  <si>
    <t>dqdgk jkeiqj</t>
  </si>
  <si>
    <t>fVdjh</t>
  </si>
  <si>
    <t>dqlqEHkh</t>
  </si>
  <si>
    <t>ekgs;k fla/kqfj;k</t>
  </si>
  <si>
    <t>xks;u</t>
  </si>
  <si>
    <t>fi.Mkjk</t>
  </si>
  <si>
    <t>[ks[k:vk</t>
  </si>
  <si>
    <t>jrofy;k</t>
  </si>
  <si>
    <t>fpykSyh&amp;1</t>
  </si>
  <si>
    <t>fpykSyh&amp;2</t>
  </si>
  <si>
    <t>fMf/k;k</t>
  </si>
  <si>
    <t>vaxwjh</t>
  </si>
  <si>
    <t>esgekuiqj</t>
  </si>
  <si>
    <t>clUriqj</t>
  </si>
  <si>
    <t>bUgkSuk&amp;1</t>
  </si>
  <si>
    <t>bUgkSuk&amp;2</t>
  </si>
  <si>
    <t>pkSukiqj</t>
  </si>
  <si>
    <t>vktkniqj</t>
  </si>
  <si>
    <t>eSgeqn ljk;</t>
  </si>
  <si>
    <t>lf&lt;++;k</t>
  </si>
  <si>
    <t>fttkSyh</t>
  </si>
  <si>
    <t>ofr;k</t>
  </si>
  <si>
    <t>ft;kiqj</t>
  </si>
  <si>
    <t>fiijh vgenkckn</t>
  </si>
  <si>
    <t xml:space="preserve"> 'ks[ku xkWo</t>
  </si>
  <si>
    <t>QRrsiqj</t>
  </si>
  <si>
    <t>iwjs feJu</t>
  </si>
  <si>
    <t>jktk iqj</t>
  </si>
  <si>
    <t>dju xkWo</t>
  </si>
  <si>
    <t>;qlqQ uxj</t>
  </si>
  <si>
    <t>eksfrxWt</t>
  </si>
  <si>
    <t>eRrsiqj</t>
  </si>
  <si>
    <t>ljnkjxat</t>
  </si>
  <si>
    <t>cgqvk</t>
  </si>
  <si>
    <t>[kkukiqj</t>
  </si>
  <si>
    <t>dksph</t>
  </si>
  <si>
    <t>gluiqj</t>
  </si>
  <si>
    <t>jLrkem</t>
  </si>
  <si>
    <t>,jh</t>
  </si>
  <si>
    <t>fpyqyh</t>
  </si>
  <si>
    <t>Qqyk</t>
  </si>
  <si>
    <t xml:space="preserve"> 'kqdyk iqj</t>
  </si>
  <si>
    <t>;wxjkt iqj</t>
  </si>
  <si>
    <t>:dquiqj</t>
  </si>
  <si>
    <t>nknwiqj</t>
  </si>
  <si>
    <t>xks/kuk</t>
  </si>
  <si>
    <t>xkSM+k</t>
  </si>
  <si>
    <t>Singhpur Total</t>
  </si>
  <si>
    <t>Sukul Bazaaar</t>
  </si>
  <si>
    <t xml:space="preserve"> 'kqdqy cktkj</t>
  </si>
  <si>
    <t>iwjs j/kw 'kqDy</t>
  </si>
  <si>
    <t>jgerx&lt;+</t>
  </si>
  <si>
    <t>eoS;k</t>
  </si>
  <si>
    <t>iwjs 'kqdqyu</t>
  </si>
  <si>
    <t>bUnfj;k</t>
  </si>
  <si>
    <t>,Ddkrktiqj</t>
  </si>
  <si>
    <t>fl/kkSyh</t>
  </si>
  <si>
    <t>gj[kweÅ</t>
  </si>
  <si>
    <t>gqlSuiqj</t>
  </si>
  <si>
    <t>nkjkuxj</t>
  </si>
  <si>
    <t>uheiqj</t>
  </si>
  <si>
    <t>/kus'kk jktiwr</t>
  </si>
  <si>
    <t>iwjs &gt;kÅ</t>
  </si>
  <si>
    <t>lalkjiqj</t>
  </si>
  <si>
    <t>[ksseeÅ</t>
  </si>
  <si>
    <t>iwjs mnuh</t>
  </si>
  <si>
    <t>rsUnqvk [kkl</t>
  </si>
  <si>
    <t>ek&gt;xkao</t>
  </si>
  <si>
    <t>f'koyh ekfudiqj</t>
  </si>
  <si>
    <t>ikyh 1</t>
  </si>
  <si>
    <t>ikyh 2</t>
  </si>
  <si>
    <t>iwjs cks/kh</t>
  </si>
  <si>
    <t>Vsolh</t>
  </si>
  <si>
    <t>iwjs nqfu;ka</t>
  </si>
  <si>
    <t>mjsjeÅ</t>
  </si>
  <si>
    <t>iV[kkSyh</t>
  </si>
  <si>
    <t>iwjs eghir</t>
  </si>
  <si>
    <t>usoktx&lt;+</t>
  </si>
  <si>
    <t>jks'kuyky dk iqjok</t>
  </si>
  <si>
    <t>iwjs ysnbZ</t>
  </si>
  <si>
    <t>vUnhiqj</t>
  </si>
  <si>
    <t>Åapxkao</t>
  </si>
  <si>
    <t>iwjs cYVw ik.Ms;</t>
  </si>
  <si>
    <t>[kkfylokgjiqj</t>
  </si>
  <si>
    <t>iwjs n;kfxfj</t>
  </si>
  <si>
    <t>lsojk</t>
  </si>
  <si>
    <t>usoktenkjx&lt;+</t>
  </si>
  <si>
    <t>fd'kuh</t>
  </si>
  <si>
    <t>iwjs [oktk</t>
  </si>
  <si>
    <t>ejnkuiqj</t>
  </si>
  <si>
    <t>cukjiqj</t>
  </si>
  <si>
    <t>tkSfnyeÅ</t>
  </si>
  <si>
    <t>yfygkukanh</t>
  </si>
  <si>
    <t xml:space="preserve"> 'ks[kiqj Hk.Mjk</t>
  </si>
  <si>
    <t>e[knweiqj dyk</t>
  </si>
  <si>
    <t>ykyxat</t>
  </si>
  <si>
    <t>cgfnyeÅ</t>
  </si>
  <si>
    <t>iwjs ikgk</t>
  </si>
  <si>
    <t>egksuk iwjc</t>
  </si>
  <si>
    <t>v'kh"kiqj</t>
  </si>
  <si>
    <t>Qrrsiqj iwjsHkkÅ</t>
  </si>
  <si>
    <t>x;kliqj</t>
  </si>
  <si>
    <t>dkthiqj fujghx&lt;+</t>
  </si>
  <si>
    <t>flagukeÅ</t>
  </si>
  <si>
    <t>iwjs Lo;aoj 'kqDy</t>
  </si>
  <si>
    <t>jlwyiqj</t>
  </si>
  <si>
    <t>rsrkjiqj</t>
  </si>
  <si>
    <t>cjl.Mk</t>
  </si>
  <si>
    <t>iwjs lSe'kh</t>
  </si>
  <si>
    <t>O;ksjseÅ</t>
  </si>
  <si>
    <t>ckgjiqj</t>
  </si>
  <si>
    <t>uq:nhiqj</t>
  </si>
  <si>
    <t>iwjs c[rkoj</t>
  </si>
  <si>
    <t>HkVeÅ</t>
  </si>
  <si>
    <t>oykiqj</t>
  </si>
  <si>
    <t>ikjk</t>
  </si>
  <si>
    <t>c[rkojuxj</t>
  </si>
  <si>
    <t>NTtw eksghmn~nhuiqj</t>
  </si>
  <si>
    <t>lfRFku</t>
  </si>
  <si>
    <t xml:space="preserve"> 'kkgeÅ</t>
  </si>
  <si>
    <t>fo'kEHkjiV~Vh</t>
  </si>
  <si>
    <t>gluiqjfrokjh</t>
  </si>
  <si>
    <t>fojkfgeoktx&lt;+</t>
  </si>
  <si>
    <t>e.Mok</t>
  </si>
  <si>
    <t>xksM+ok</t>
  </si>
  <si>
    <t>iwjsQkfty</t>
  </si>
  <si>
    <t>Tiloi</t>
  </si>
  <si>
    <t>teqjok</t>
  </si>
  <si>
    <t>VksMjiqj</t>
  </si>
  <si>
    <t>gfjgjiqj</t>
  </si>
  <si>
    <t>eqrZtkiqj</t>
  </si>
  <si>
    <t>xMsgjh</t>
  </si>
  <si>
    <t>iwj oSlu</t>
  </si>
  <si>
    <t>esa&lt;kSuk</t>
  </si>
  <si>
    <t xml:space="preserve"> 'kadjxat</t>
  </si>
  <si>
    <t>[kkukiqj ou</t>
  </si>
  <si>
    <t>uljriqj</t>
  </si>
  <si>
    <t xml:space="preserve">yks/kofj;k </t>
  </si>
  <si>
    <t>jtuiqj</t>
  </si>
  <si>
    <t>vfj;koka</t>
  </si>
  <si>
    <t>fryksbZ</t>
  </si>
  <si>
    <t>iwjs clkounkl</t>
  </si>
  <si>
    <t xml:space="preserve">nsodyh </t>
  </si>
  <si>
    <t>i-fryksbZ</t>
  </si>
  <si>
    <t>lkaxhiqj</t>
  </si>
  <si>
    <t>vk'kkiqj::</t>
  </si>
  <si>
    <t>fHkykbZ [kqnZ</t>
  </si>
  <si>
    <t>&lt;ks&lt;uiqj</t>
  </si>
  <si>
    <t>csjkjk</t>
  </si>
  <si>
    <t>vgqjh</t>
  </si>
  <si>
    <t>yhgh</t>
  </si>
  <si>
    <t>VVsgjokiqj</t>
  </si>
  <si>
    <t>glok</t>
  </si>
  <si>
    <t>vluh</t>
  </si>
  <si>
    <t>ehjkeÅ</t>
  </si>
  <si>
    <t>rkEckeÅ</t>
  </si>
  <si>
    <t>ckykiqj</t>
  </si>
  <si>
    <t>HkkxhjFkiqj</t>
  </si>
  <si>
    <t>xaxkx&lt;</t>
  </si>
  <si>
    <t>csyokgluliqj</t>
  </si>
  <si>
    <t>jktkiqj</t>
  </si>
  <si>
    <t>vxkSuk</t>
  </si>
  <si>
    <t>iwjs clUrh</t>
  </si>
  <si>
    <t>dwjk</t>
  </si>
  <si>
    <t>ujk;uiqqj</t>
  </si>
  <si>
    <t>iwjs nyxatu</t>
  </si>
  <si>
    <t>iwjs fryd</t>
  </si>
  <si>
    <t>ckjdksV</t>
  </si>
  <si>
    <t>ckj/kesZ</t>
  </si>
  <si>
    <t>fp=k cqtqxZ</t>
  </si>
  <si>
    <t>fp=k [kqnZ</t>
  </si>
  <si>
    <t>ikdj xkWo</t>
  </si>
  <si>
    <t>d0 lVok</t>
  </si>
  <si>
    <t>iwjs fn[ru</t>
  </si>
  <si>
    <t>jebZ</t>
  </si>
  <si>
    <t>pkSjk</t>
  </si>
  <si>
    <t>lforkiqj</t>
  </si>
  <si>
    <t>/kugqqvkW</t>
  </si>
  <si>
    <t>mrjikjk</t>
  </si>
  <si>
    <t>NhNk</t>
  </si>
  <si>
    <t>c/kkSuk</t>
  </si>
  <si>
    <t>lSnkiqj</t>
  </si>
  <si>
    <t>csljok</t>
  </si>
  <si>
    <t>iwjs euh euksgkj</t>
  </si>
  <si>
    <t>vykbZiqj</t>
  </si>
  <si>
    <t>iwjs nwWnh</t>
  </si>
  <si>
    <t>vksuMhg</t>
  </si>
  <si>
    <t>fltuh</t>
  </si>
  <si>
    <t xml:space="preserve">dksVok </t>
  </si>
  <si>
    <t>/kuqgkW</t>
  </si>
  <si>
    <t>fojkt</t>
  </si>
  <si>
    <t>xksdqyk</t>
  </si>
  <si>
    <t>Hknlkuk</t>
  </si>
  <si>
    <t>jke uxj</t>
  </si>
  <si>
    <t>debZ</t>
  </si>
  <si>
    <t>lf&gt;;k [ksMk</t>
  </si>
  <si>
    <t>egEknkiqj</t>
  </si>
  <si>
    <t>Hkokuh uxj</t>
  </si>
  <si>
    <t>iwjs foUnk nhoku</t>
  </si>
  <si>
    <t>Hknej</t>
  </si>
  <si>
    <t>jsoVsMhg</t>
  </si>
  <si>
    <t>iwjs jstbZ</t>
  </si>
  <si>
    <t>Pure Dhonghe</t>
  </si>
  <si>
    <t>Pure Sitaram Dubey</t>
  </si>
  <si>
    <t>Pure Newal</t>
  </si>
  <si>
    <t>Chhawahiya</t>
  </si>
  <si>
    <t>Pure Manga</t>
  </si>
  <si>
    <t>Achalpur</t>
  </si>
  <si>
    <t>Pure Baheliya</t>
  </si>
  <si>
    <t>Tiloi Total</t>
  </si>
  <si>
    <t>Grand Total</t>
  </si>
  <si>
    <t>vesBh</t>
  </si>
  <si>
    <t>Ms&lt;ilkj</t>
  </si>
  <si>
    <t>egewniqj</t>
  </si>
  <si>
    <t>nsohikVu</t>
  </si>
  <si>
    <t>ppdkiqj</t>
  </si>
  <si>
    <t>yksfu;kiqj</t>
  </si>
  <si>
    <t>dksjkjh fxj/kj'kkg</t>
  </si>
  <si>
    <t>eaxyiqj</t>
  </si>
  <si>
    <t>xksslkbZxat</t>
  </si>
  <si>
    <t>lgk; ghjerh</t>
  </si>
  <si>
    <t>uksokok</t>
  </si>
  <si>
    <t>dVjk egkjkuh</t>
  </si>
  <si>
    <t>ujSuh</t>
  </si>
  <si>
    <t>ljS;k /kqoku</t>
  </si>
  <si>
    <t>nkM+h</t>
  </si>
  <si>
    <t>dkyh</t>
  </si>
  <si>
    <t>ikrhiqj</t>
  </si>
  <si>
    <t>xM+sjh</t>
  </si>
  <si>
    <t>jk0ck0b0dk0vesBh</t>
  </si>
  <si>
    <t>d0tq0 Qqjlrxat</t>
  </si>
  <si>
    <t>tk;l</t>
  </si>
  <si>
    <t>d0 cgknqjiqj</t>
  </si>
  <si>
    <t>jk0b0dk0tk;l</t>
  </si>
  <si>
    <t>jk0ck0b0dk0tk;l</t>
  </si>
  <si>
    <t>jk0b0dk0Qqjlrxat</t>
  </si>
  <si>
    <t>efyd eks0 Hkkjrh b0dk0 tk;l</t>
  </si>
  <si>
    <t>Hkknj 2</t>
  </si>
  <si>
    <t>if'peiqj</t>
  </si>
  <si>
    <t>Hkknj 1</t>
  </si>
  <si>
    <t>?kksjgk</t>
  </si>
  <si>
    <t>Hkkokiqj</t>
  </si>
  <si>
    <t>ujgjiqj</t>
  </si>
  <si>
    <t>jrkiqj</t>
  </si>
  <si>
    <t>jkepUnjiqj ?ku';kieqj</t>
  </si>
  <si>
    <t>ngh;kok</t>
  </si>
  <si>
    <t>ukjk;uiqj</t>
  </si>
  <si>
    <t>iqjs xaxk feJ</t>
  </si>
  <si>
    <t>vyksih ckck</t>
  </si>
  <si>
    <t>£jxiqj</t>
  </si>
  <si>
    <t xml:space="preserve">guqer uxj   </t>
  </si>
  <si>
    <t>cS/khdiqj</t>
  </si>
  <si>
    <t>yguk</t>
  </si>
  <si>
    <t xml:space="preserve">f=lq.Mh  </t>
  </si>
  <si>
    <t>turk b0dk0 jkexat</t>
  </si>
  <si>
    <t>vklynso b0dk0ihijiwj</t>
  </si>
  <si>
    <t>jketkudh</t>
  </si>
  <si>
    <t>ckypUniqj</t>
  </si>
  <si>
    <t>[k.Mgju</t>
  </si>
  <si>
    <t xml:space="preserve"> 'kkjnu</t>
  </si>
  <si>
    <t>jke'kkg</t>
  </si>
  <si>
    <t>n'kjFkfxfj</t>
  </si>
  <si>
    <t>l:okok</t>
  </si>
  <si>
    <t>iwjs xkSjhfeJ</t>
  </si>
  <si>
    <t>u;kiqjok¼lsejk½</t>
  </si>
  <si>
    <t>czEgkuUn m0ek0fo0 HkjsFkk</t>
  </si>
  <si>
    <t>laat; xka/kh xkSjhxat</t>
  </si>
  <si>
    <t>jk0ck0b0dk0xkSjhxat</t>
  </si>
  <si>
    <t>j.kUt; b0dk0 xkSjhxat</t>
  </si>
  <si>
    <t>Lokeh ckydkuUn</t>
  </si>
  <si>
    <t>osgVk</t>
  </si>
  <si>
    <t>yhyk fVdjk</t>
  </si>
  <si>
    <t>jksglh[kqnZ</t>
  </si>
  <si>
    <t>osy[kkSj</t>
  </si>
  <si>
    <t xml:space="preserve">iwjs f'konkl xqMqqj </t>
  </si>
  <si>
    <t>[ktqjh 'kqdqyMhg</t>
  </si>
  <si>
    <t>xksiky b0dk0iUMjh</t>
  </si>
  <si>
    <t>igkMxat</t>
  </si>
  <si>
    <t>jk/khiqj</t>
  </si>
  <si>
    <t>jkeujs'k lSBk</t>
  </si>
  <si>
    <t>f=0f'k0 fu0 iwjs ds'kjh</t>
  </si>
  <si>
    <t xml:space="preserve">HkVxoka </t>
  </si>
  <si>
    <t>cLrhnsbZ mRrjxkao</t>
  </si>
  <si>
    <t>iwjs ijekuUn</t>
  </si>
  <si>
    <t>iwjs xkSju</t>
  </si>
  <si>
    <t>folqunkliqj</t>
  </si>
  <si>
    <t>iwjcxkao</t>
  </si>
  <si>
    <t xml:space="preserve"> xqoakok</t>
  </si>
  <si>
    <t>lqtkuiqj</t>
  </si>
  <si>
    <t>dVkjh</t>
  </si>
  <si>
    <t>,S/kh</t>
  </si>
  <si>
    <t>cjkSfy;k</t>
  </si>
  <si>
    <t>c?kS;k dekyiqj</t>
  </si>
  <si>
    <t>jke c['kx&lt;+</t>
  </si>
  <si>
    <t>cjsgVh</t>
  </si>
  <si>
    <t>uUnegj</t>
  </si>
  <si>
    <t>iqjs cks/kh</t>
  </si>
  <si>
    <t>vaxjkok</t>
  </si>
  <si>
    <t>tkeksa</t>
  </si>
  <si>
    <t>yksjhdiqj</t>
  </si>
  <si>
    <t>ijljkeiqj</t>
  </si>
  <si>
    <t>ljesa</t>
  </si>
  <si>
    <t>,l0xkW0,y0,e0oh0tksjkoj iqj</t>
  </si>
  <si>
    <t>fl)s'oj gjxkao</t>
  </si>
  <si>
    <t>jk0ck0b0dk0tkeksa</t>
  </si>
  <si>
    <t>xaxk cD'k b0dk0gjnksa</t>
  </si>
  <si>
    <t>turk b0dk0eobZ</t>
  </si>
  <si>
    <t>turk b0dk0vgn</t>
  </si>
  <si>
    <t xml:space="preserve">eaxjkSjk </t>
  </si>
  <si>
    <t>fulwjk</t>
  </si>
  <si>
    <t>flanqjok</t>
  </si>
  <si>
    <t>ljk;vkye</t>
  </si>
  <si>
    <t>iwjs uksrhnqos</t>
  </si>
  <si>
    <t>fifl;koka</t>
  </si>
  <si>
    <t>flBkSyh</t>
  </si>
  <si>
    <t>iwjs [kqnkcUn</t>
  </si>
  <si>
    <t>iwjxaxkflag</t>
  </si>
  <si>
    <t xml:space="preserve">iwjcxkao </t>
  </si>
  <si>
    <t>jkuhxat</t>
  </si>
  <si>
    <t>nfD[kuxkao dSek</t>
  </si>
  <si>
    <t>okjlkckn</t>
  </si>
  <si>
    <t>gqlSuxat dyk</t>
  </si>
  <si>
    <t>flf/k;koka</t>
  </si>
  <si>
    <t>iwjs lksgjr flag</t>
  </si>
  <si>
    <t>[ksSjkriqj</t>
  </si>
  <si>
    <t>xqaxs eÅ</t>
  </si>
  <si>
    <t>fl;kjoklk</t>
  </si>
  <si>
    <t xml:space="preserve"> [kkSaiqj 'ks[kiqj</t>
  </si>
  <si>
    <t>pkS/khiqj</t>
  </si>
  <si>
    <t>,0,p0b0dk0txnh'kiqj</t>
  </si>
  <si>
    <t>jk0ck0b0dk0txnh'kiqj</t>
  </si>
  <si>
    <t>b.VjehfM,V dk0FkkSjh</t>
  </si>
  <si>
    <t>jk0ck0b0dk0eqlkfQj[kkuk</t>
  </si>
  <si>
    <t>,0,p0b0dk0 eqlkfQj[kkuk</t>
  </si>
  <si>
    <t>nknjk</t>
  </si>
  <si>
    <t>enjlk rsfx;k</t>
  </si>
  <si>
    <t>guQh b0dk0jlwykckn</t>
  </si>
  <si>
    <t>iwjs flf)</t>
  </si>
  <si>
    <t xml:space="preserve">vEcssjk; gk0ls </t>
  </si>
  <si>
    <t>iwjs nybZ</t>
  </si>
  <si>
    <t>v&lt;+uiqj</t>
  </si>
  <si>
    <t>fi.Mkjk egkjkt</t>
  </si>
  <si>
    <t>fi.Mkjk djukbZ</t>
  </si>
  <si>
    <t>lokSZn; b0dk0fi.Mkjk</t>
  </si>
  <si>
    <t>turk m0ek0fo0jkexat dkSgj</t>
  </si>
  <si>
    <t>fu'kknjkt b0dk0 fdfV;kok</t>
  </si>
  <si>
    <t>usoknk fd'kqux+&lt;+</t>
  </si>
  <si>
    <t>&gt;adjdVk</t>
  </si>
  <si>
    <t>iwjs f'kocDl</t>
  </si>
  <si>
    <t>egkohj yk0ek0fo0nhny nkbZ</t>
  </si>
  <si>
    <t>iwjs VsdbZ frokjh</t>
  </si>
  <si>
    <t>jk0ck0b0dk0'kkgx&lt;+</t>
  </si>
  <si>
    <t>pUMsfj;k</t>
  </si>
  <si>
    <t>vEcjiqj</t>
  </si>
  <si>
    <t>ljS;kcMxkao</t>
  </si>
  <si>
    <t xml:space="preserve">duw </t>
  </si>
  <si>
    <t>xwthiqj</t>
  </si>
  <si>
    <t>frgSruiqj</t>
  </si>
  <si>
    <t xml:space="preserve">cMk usoknk </t>
  </si>
  <si>
    <t>[kjsFkw</t>
  </si>
  <si>
    <t>osy[kjh</t>
  </si>
  <si>
    <t>/kksa,a</t>
  </si>
  <si>
    <t>djukbZiqj</t>
  </si>
  <si>
    <t xml:space="preserve">cMxkao  </t>
  </si>
  <si>
    <t>eqghc 'kkg</t>
  </si>
  <si>
    <t>j.kUt; b0dk0 Bsaxgk</t>
  </si>
  <si>
    <t>Hkhelsu b0dk0cM+xkao</t>
  </si>
  <si>
    <t>Lokeh lkUrkuUn feJkSyh</t>
  </si>
  <si>
    <t>b.VjehfM,V dk0 dkfydu</t>
  </si>
  <si>
    <t>iUgkSuk</t>
  </si>
  <si>
    <t>lerk fo0 vgksjok Hkokuh</t>
  </si>
  <si>
    <t>lkru iqjok</t>
  </si>
  <si>
    <t>jkeiqj VsM+bZ</t>
  </si>
  <si>
    <t>iwjs 'kqdyu</t>
  </si>
  <si>
    <t>jkeukFk fpykSyh</t>
  </si>
  <si>
    <t>avxwjh</t>
  </si>
  <si>
    <t>d0 bUgkSuk</t>
  </si>
  <si>
    <t>turk fo0 bUgkSuk</t>
  </si>
  <si>
    <t>ny ljS;k</t>
  </si>
  <si>
    <t>djuxkWo</t>
  </si>
  <si>
    <t>cgwvk</t>
  </si>
  <si>
    <t>fetkZx&lt;+</t>
  </si>
  <si>
    <t>nknqiqj</t>
  </si>
  <si>
    <t>jk0b0dk0bUgkSuk</t>
  </si>
  <si>
    <t>jk0b0dk0jktkQRrsiqj</t>
  </si>
  <si>
    <t>ishvar sharann</t>
  </si>
  <si>
    <t>Sukul Bazaar</t>
  </si>
  <si>
    <t>f'koyh</t>
  </si>
  <si>
    <t>ikyh</t>
  </si>
  <si>
    <t>iwjscks/kh</t>
  </si>
  <si>
    <t xml:space="preserve"> 'kkgiqj 'ke'kqygd</t>
  </si>
  <si>
    <t>e[knweiqjdyk</t>
  </si>
  <si>
    <t>egksuk if'pe</t>
  </si>
  <si>
    <t>iwjs xkS'ky¼iwjs ikgk½</t>
  </si>
  <si>
    <t>dqVh czg~epkjh</t>
  </si>
  <si>
    <t>cykiqj</t>
  </si>
  <si>
    <t>NTtweksghmn~nhuiqj</t>
  </si>
  <si>
    <t>lkSuk</t>
  </si>
  <si>
    <t>fojkfge cktx&lt;+</t>
  </si>
  <si>
    <t>l0fo0ea0]n0xkao D;kj</t>
  </si>
  <si>
    <t>usg: lfRFku</t>
  </si>
  <si>
    <t>d`".kpUn jkepUnz b0dk0</t>
  </si>
  <si>
    <t>jk0ck0b0dk0'kqdqy cktkj</t>
  </si>
  <si>
    <t>xMsssgjh</t>
  </si>
  <si>
    <t>lakxhiqj</t>
  </si>
  <si>
    <t>d0 'kkgeÅ</t>
  </si>
  <si>
    <t>v"VHkqqtk 'kkgeÅ</t>
  </si>
  <si>
    <t>csyok gluiqj</t>
  </si>
  <si>
    <t>fp+=k cqtqxZ</t>
  </si>
  <si>
    <t>f'ko fo|kihB fojkt</t>
  </si>
  <si>
    <t>n;kuUn b0dk0xks[kqyk</t>
  </si>
  <si>
    <t>lqHkk"k Ik'kqifrukFk b0dk0Z</t>
  </si>
  <si>
    <t xml:space="preserve">Food Grains for Primary &amp; Upper Primary Schools </t>
  </si>
  <si>
    <t>S.NOS.</t>
  </si>
  <si>
    <t>Block  Name</t>
  </si>
  <si>
    <t>Primary Level</t>
  </si>
  <si>
    <t>Upper primary level</t>
  </si>
  <si>
    <t>Both Primary &amp; Upper Primary</t>
  </si>
  <si>
    <t>wheat (kg)</t>
  </si>
  <si>
    <t>Rice (kg)</t>
  </si>
  <si>
    <t>wheat  (kg)</t>
  </si>
  <si>
    <t xml:space="preserve">Total wheat </t>
  </si>
  <si>
    <t>Total Rice</t>
  </si>
  <si>
    <t>Jaamo</t>
  </si>
  <si>
    <t>ftyk csfld f'k{kk vf/kdkjh</t>
  </si>
  <si>
    <t>eq[; fodkl vf/kdkjh</t>
  </si>
  <si>
    <t>ftykf/kdkjh</t>
  </si>
  <si>
    <t>tuin&amp;vesBhA</t>
  </si>
  <si>
    <t>dqVejk</t>
  </si>
  <si>
    <t>njokuhiqj</t>
  </si>
  <si>
    <t>fugkyx&lt;+ lSnkiV~Vh</t>
  </si>
  <si>
    <t>egksuk if'pe 1</t>
  </si>
  <si>
    <t>l©uk</t>
  </si>
  <si>
    <t>ljS;kihjtknk</t>
  </si>
  <si>
    <t>is.Mkjk</t>
  </si>
  <si>
    <t>ukS[ksMk</t>
  </si>
  <si>
    <t>ljk; ek/ko</t>
  </si>
  <si>
    <t>jebZiqj</t>
  </si>
  <si>
    <t>iwjs vfgju</t>
  </si>
  <si>
    <t>yBgkiqj</t>
  </si>
  <si>
    <t>xq&lt;quiqj</t>
  </si>
  <si>
    <t>iwjs y¨fu;k</t>
  </si>
  <si>
    <t>iwjs nftZu</t>
  </si>
  <si>
    <t>jk0ck0b0dk0&lt;sek</t>
  </si>
  <si>
    <t>Mistri Ka Purwa</t>
  </si>
  <si>
    <t>iwjs 'kqDyu</t>
  </si>
  <si>
    <t>iwjs vaxuw</t>
  </si>
  <si>
    <t>Parvejpur</t>
  </si>
  <si>
    <t>bdlkjk 2</t>
  </si>
  <si>
    <t>Harihar Sarai</t>
  </si>
  <si>
    <t>jkenabZiqj</t>
  </si>
  <si>
    <t>ckjhiqj</t>
  </si>
  <si>
    <t>fcjkgheiqj</t>
  </si>
  <si>
    <t>if.Mr dk iqjok</t>
  </si>
  <si>
    <t>Baghwariya</t>
  </si>
  <si>
    <t>Banpurwa</t>
  </si>
  <si>
    <t>Barain Tola</t>
  </si>
  <si>
    <t>Jamaal Patti</t>
  </si>
  <si>
    <t>Sarai Rajshah</t>
  </si>
  <si>
    <t>Bariyapur</t>
  </si>
  <si>
    <t>Baruwan Singh Ka Purwa</t>
  </si>
  <si>
    <t>Dhaksahiya</t>
  </si>
  <si>
    <t>Pure Pandey</t>
  </si>
  <si>
    <t>Imarti (Pure Durga Paasi)</t>
  </si>
  <si>
    <t>iwjs eyuk</t>
  </si>
  <si>
    <t>jtokiqj</t>
  </si>
  <si>
    <t>Pure Baadi</t>
  </si>
  <si>
    <t>Benipur</t>
  </si>
  <si>
    <t>jk0ck0b0dk0lksukjhdyka</t>
  </si>
  <si>
    <t>jk0ba0dk0VhdjekQh</t>
  </si>
  <si>
    <t>iwjs usokth</t>
  </si>
  <si>
    <t>ljS;k</t>
  </si>
  <si>
    <t>ijHkuiqj</t>
  </si>
  <si>
    <t>Raipur</t>
  </si>
  <si>
    <t>Nonkhaar</t>
  </si>
  <si>
    <t>Sl No</t>
  </si>
  <si>
    <t>Shahgarh</t>
  </si>
  <si>
    <t>Pure Pandit</t>
  </si>
  <si>
    <t>Munshiganj Uttar</t>
  </si>
  <si>
    <t>Pure Lal Mishr</t>
  </si>
  <si>
    <t>Pure Rudra</t>
  </si>
  <si>
    <t>Chiraindha</t>
  </si>
  <si>
    <t>Pure Baba</t>
  </si>
  <si>
    <t>Semrauta</t>
  </si>
  <si>
    <t>Pure Palwaaran</t>
  </si>
  <si>
    <t>Satgawan</t>
  </si>
  <si>
    <t>Rajapur Haleem</t>
  </si>
  <si>
    <t>Rajapur 2</t>
  </si>
  <si>
    <t>Semrauta 1</t>
  </si>
  <si>
    <t>Semrauta 2</t>
  </si>
  <si>
    <t>Pure Subedaar</t>
  </si>
  <si>
    <t>Akbarpur Farshi</t>
  </si>
  <si>
    <t>HkjFkh yksfu;kiqj</t>
  </si>
  <si>
    <t>/kk/kq/kkj</t>
  </si>
  <si>
    <t>Hkqlgjh</t>
  </si>
  <si>
    <t>iwjs Tkeknkj</t>
  </si>
  <si>
    <t>iwjs dsljh</t>
  </si>
  <si>
    <t>xksns</t>
  </si>
  <si>
    <t>ddjfg;k</t>
  </si>
  <si>
    <t>igysikj</t>
  </si>
  <si>
    <t>pdHkj c?kSy</t>
  </si>
  <si>
    <t>c?kSy</t>
  </si>
  <si>
    <t>cks&gt;h HkwykeÅ&amp;1</t>
  </si>
  <si>
    <t>cks&gt;h HkwykeÅ&amp;2</t>
  </si>
  <si>
    <t>NwykeÅ</t>
  </si>
  <si>
    <t>iwjs d¨ybZ</t>
  </si>
  <si>
    <t>frusjk</t>
  </si>
  <si>
    <t>iwjs usokt</t>
  </si>
  <si>
    <t>iwjs xgjokj</t>
  </si>
  <si>
    <t>futke ikdj</t>
  </si>
  <si>
    <t>iwjs /kuk ik.Ms;</t>
  </si>
  <si>
    <t>iwjs f'kok</t>
  </si>
  <si>
    <t>ijlqjke iqj</t>
  </si>
  <si>
    <t>iqjs Hk©jgu</t>
  </si>
  <si>
    <t>ladYi</t>
  </si>
  <si>
    <t>eaxkiqj</t>
  </si>
  <si>
    <t>[kkmiqj ckSysgk</t>
  </si>
  <si>
    <t>lksukjh veVkgh</t>
  </si>
  <si>
    <t>veVkgh</t>
  </si>
  <si>
    <t xml:space="preserve">HksaobZ   </t>
  </si>
  <si>
    <t>eguk</t>
  </si>
  <si>
    <t>iwjs xaxk ik.Ms;</t>
  </si>
  <si>
    <t>eqlokiqj</t>
  </si>
  <si>
    <t>jkeikVh</t>
  </si>
  <si>
    <t>iwjs dqcjk</t>
  </si>
  <si>
    <t>iwjs cYnu</t>
  </si>
  <si>
    <t>Pure Setu</t>
  </si>
  <si>
    <t>Tandwa</t>
  </si>
  <si>
    <t>Pure Jhulmul</t>
  </si>
  <si>
    <t>Pure Bhairav Mishr</t>
  </si>
  <si>
    <t>Pure Chet Pandey</t>
  </si>
  <si>
    <t>efgekiqj&amp;1</t>
  </si>
  <si>
    <t>efgekiqj&amp;2</t>
  </si>
  <si>
    <t>eobZ yhyk iqj</t>
  </si>
  <si>
    <t xml:space="preserve">esnu eobZ </t>
  </si>
  <si>
    <t>x&lt;kekQh&amp;1</t>
  </si>
  <si>
    <t>x&lt;kekQh&amp;2</t>
  </si>
  <si>
    <t>irjh;k</t>
  </si>
  <si>
    <t>dqfV;k</t>
  </si>
  <si>
    <t>y{euiqj</t>
  </si>
  <si>
    <t>egqvk cks&gt;h</t>
  </si>
  <si>
    <t>iqjs f'konkl</t>
  </si>
  <si>
    <t>iwjs xaxk/kj</t>
  </si>
  <si>
    <t>iqjs /kwr</t>
  </si>
  <si>
    <t>vjxoka</t>
  </si>
  <si>
    <t>iwjs Hkksyk&amp;2</t>
  </si>
  <si>
    <t>iqjs m/ko</t>
  </si>
  <si>
    <t xml:space="preserve">e/kokiqj </t>
  </si>
  <si>
    <t>iwjs iYVu</t>
  </si>
  <si>
    <t>iwjs ?kubZ</t>
  </si>
  <si>
    <t>iqjs Hkksyk&amp;1</t>
  </si>
  <si>
    <t>iBkuiqj</t>
  </si>
  <si>
    <t>iBkuiqj&amp;2</t>
  </si>
  <si>
    <t>iqjs gtkjh pkSgku</t>
  </si>
  <si>
    <t>fNVsiqj&amp;1</t>
  </si>
  <si>
    <t>fNVsiqj&amp;2</t>
  </si>
  <si>
    <t>igkMiqj</t>
  </si>
  <si>
    <t>iqjs cfNykgh</t>
  </si>
  <si>
    <t>iqjs j/kqukFk flag</t>
  </si>
  <si>
    <t>lsEHkqbZ</t>
  </si>
  <si>
    <t>HkVxoka izzFke</t>
  </si>
  <si>
    <t>mRRkjxako</t>
  </si>
  <si>
    <t>/kk:'kkg</t>
  </si>
  <si>
    <t xml:space="preserve">vkukiqj </t>
  </si>
  <si>
    <t>lqtku xkssikyhiqj</t>
  </si>
  <si>
    <t>iwjs ykyk bZ'ojh nkl</t>
  </si>
  <si>
    <t>ljk;gsre</t>
  </si>
  <si>
    <t>iqjs gSnjvyh</t>
  </si>
  <si>
    <t>iqjs ukfr nqcs</t>
  </si>
  <si>
    <t>flBkZyh</t>
  </si>
  <si>
    <t xml:space="preserve">eksfgn~nhuiqj </t>
  </si>
  <si>
    <t>Hkwyhiqj</t>
  </si>
  <si>
    <t>iwjs vEcj</t>
  </si>
  <si>
    <t>Loshanpur</t>
  </si>
  <si>
    <t>tx/kiqj</t>
  </si>
  <si>
    <t>nfD[kuxkao</t>
  </si>
  <si>
    <t>iqjs ds'ko nkl</t>
  </si>
  <si>
    <t>vkfnyiqj</t>
  </si>
  <si>
    <t>Mscjk</t>
  </si>
  <si>
    <t>txs'ojxat</t>
  </si>
  <si>
    <t>y[kukclUriqj</t>
  </si>
  <si>
    <t>nrusiqj</t>
  </si>
  <si>
    <t>dVkjh 1</t>
  </si>
  <si>
    <t>dVkjh 2</t>
  </si>
  <si>
    <t>,U/kh</t>
  </si>
  <si>
    <t>cjkSfy;k 1</t>
  </si>
  <si>
    <t>cjkSfy;k 2</t>
  </si>
  <si>
    <t>fMgk xksikyiqj</t>
  </si>
  <si>
    <t>gjxk¡o 1</t>
  </si>
  <si>
    <t>gjxk¡o 2</t>
  </si>
  <si>
    <t>fHk[khiqj</t>
  </si>
  <si>
    <t>lkgiqj jslh</t>
  </si>
  <si>
    <t>yksfjdiqj</t>
  </si>
  <si>
    <t>iwjs v;ks/;k 'kqDy</t>
  </si>
  <si>
    <t>clk;riqj</t>
  </si>
  <si>
    <t>jslh iwoZ</t>
  </si>
  <si>
    <t>iwjs lqfc/kku</t>
  </si>
  <si>
    <t>xqyke [kkW</t>
  </si>
  <si>
    <t>iwjs ;nqjke ik.Ms;</t>
  </si>
  <si>
    <t>iqjs ftouUnu frokjh</t>
  </si>
  <si>
    <t>f'koiqj ¼eaw/kh½</t>
  </si>
  <si>
    <t>iwjs eaxy</t>
  </si>
  <si>
    <t>Pure Adhaar Dubey</t>
  </si>
  <si>
    <t>edyhiqj</t>
  </si>
  <si>
    <t>iwjs ijes'ojh</t>
  </si>
  <si>
    <t>Pure Raja</t>
  </si>
  <si>
    <t>iwjs ngisy flag</t>
  </si>
  <si>
    <t>Pure Alap Singh</t>
  </si>
  <si>
    <t>iwjs lqcsnkj pkScs</t>
  </si>
  <si>
    <t>jkuhiqj</t>
  </si>
  <si>
    <t>fMgok</t>
  </si>
  <si>
    <t>Mathiya Babupur</t>
  </si>
  <si>
    <t>Pure Bhaktin</t>
  </si>
  <si>
    <t>Mathiya Duramau</t>
  </si>
  <si>
    <t>Pure Baiju Pandey</t>
  </si>
  <si>
    <t>Gaadipaar</t>
  </si>
  <si>
    <t>xYyk eUMh</t>
  </si>
  <si>
    <t>gM+xM+ok</t>
  </si>
  <si>
    <t>iwjs y¨gkju</t>
  </si>
  <si>
    <t>eqckjdiqj</t>
  </si>
  <si>
    <t>fprbZiqj</t>
  </si>
  <si>
    <t>iwjs if'pe</t>
  </si>
  <si>
    <t>iwjs Hkou ljk; lqyseku</t>
  </si>
  <si>
    <t>iwjs ewjk</t>
  </si>
  <si>
    <t>nyk dk iqjok</t>
  </si>
  <si>
    <t>jkeizlkn dk iqjok</t>
  </si>
  <si>
    <t xml:space="preserve">eksguiqj </t>
  </si>
  <si>
    <t>ouiqjok</t>
  </si>
  <si>
    <t>xqb;k?kkV</t>
  </si>
  <si>
    <t>yksgkju dk iqjok</t>
  </si>
  <si>
    <t>ljS;k cMxkWao</t>
  </si>
  <si>
    <t>pkSngok</t>
  </si>
  <si>
    <t>efudkiqj</t>
  </si>
  <si>
    <t>frokjh iqj ¼l¨ukjh duq½</t>
  </si>
  <si>
    <t>iwjs fHkVgjh</t>
  </si>
  <si>
    <t xml:space="preserve">xuk dk iqjok </t>
  </si>
  <si>
    <t>ifg;k</t>
  </si>
  <si>
    <t>uksujk</t>
  </si>
  <si>
    <t xml:space="preserve"> 'kadjiqj </t>
  </si>
  <si>
    <t>cfx;k</t>
  </si>
  <si>
    <t>cMkxkao f}rh;</t>
  </si>
  <si>
    <t>cMxkao izFke</t>
  </si>
  <si>
    <t>josnk</t>
  </si>
  <si>
    <t>dfl;kgh</t>
  </si>
  <si>
    <t>ljS;k iMku</t>
  </si>
  <si>
    <t>vgQqbZ;k</t>
  </si>
  <si>
    <t>iqjs frydjke ik.Ms;</t>
  </si>
  <si>
    <t>nqykbZiqj [kqnZ</t>
  </si>
  <si>
    <t>iwjs dUgbZZ y¨fu;k</t>
  </si>
  <si>
    <t>ljS;k uksgjsiqj</t>
  </si>
  <si>
    <t>Hknhiqj</t>
  </si>
  <si>
    <t>Njh;kok</t>
  </si>
  <si>
    <t>n0xkaoD;kj1</t>
  </si>
  <si>
    <t>n0xkaoD;kj2</t>
  </si>
  <si>
    <t>iqjs xaxk vfgj</t>
  </si>
  <si>
    <t>eudkiqj f'koyh</t>
  </si>
  <si>
    <t>iwjs vpyh</t>
  </si>
  <si>
    <t>rfd;k cnyx&lt;</t>
  </si>
  <si>
    <t>Åapxkao 2</t>
  </si>
  <si>
    <t xml:space="preserve"> cnyx&lt;+</t>
  </si>
  <si>
    <t>bYeklxat</t>
  </si>
  <si>
    <t>iwjs cgcy</t>
  </si>
  <si>
    <t>NTtw iqj</t>
  </si>
  <si>
    <t xml:space="preserve"> 'kkge#</t>
  </si>
  <si>
    <t>iaMjkok</t>
  </si>
  <si>
    <t>iwjs fgjbZ</t>
  </si>
  <si>
    <t>iV[k©yh</t>
  </si>
  <si>
    <t>enu pdz</t>
  </si>
  <si>
    <t>is.Mfj;k</t>
  </si>
  <si>
    <t>jkeiqj iokjk</t>
  </si>
  <si>
    <t>eSu&gt;kj</t>
  </si>
  <si>
    <t>iqjs t;yky nqcs</t>
  </si>
  <si>
    <t>ljS;k lykjiqj</t>
  </si>
  <si>
    <t>tequhiqj</t>
  </si>
  <si>
    <t>vpyx&lt;+</t>
  </si>
  <si>
    <t>iqjs f=osnh</t>
  </si>
  <si>
    <t>iqjs BdqjkbZu</t>
  </si>
  <si>
    <t>eqqthekckn</t>
  </si>
  <si>
    <t>iqjs iokj</t>
  </si>
  <si>
    <t>iqjs eksguyky</t>
  </si>
  <si>
    <t>Qwyk</t>
  </si>
  <si>
    <t>Qa/kk</t>
  </si>
  <si>
    <t>rksrk uxj</t>
  </si>
  <si>
    <t>iqja xqyke flag</t>
  </si>
  <si>
    <t>Nrgqvk</t>
  </si>
  <si>
    <t>dU;k fryksbzZ</t>
  </si>
  <si>
    <t>Pure Navneet</t>
  </si>
  <si>
    <t>iqjs 'kqDy</t>
  </si>
  <si>
    <t>ckck yksfu;kohj</t>
  </si>
  <si>
    <t>tukiqwj</t>
  </si>
  <si>
    <t>vpdokiqj</t>
  </si>
  <si>
    <t>iqjs jkuh</t>
  </si>
  <si>
    <t>vk'kiqj xkMh</t>
  </si>
  <si>
    <t>Lacchiman Dei</t>
  </si>
  <si>
    <t>Thokar Pur</t>
  </si>
  <si>
    <t>Pure Maadhav</t>
  </si>
  <si>
    <t>Basant Pur</t>
  </si>
  <si>
    <t>jsHkk</t>
  </si>
  <si>
    <t>uSugk crZyh</t>
  </si>
  <si>
    <t>Teri</t>
  </si>
  <si>
    <t>Bhagwaan deen JHS</t>
  </si>
  <si>
    <t>uokok</t>
  </si>
  <si>
    <t>Jh nqYgkjk;</t>
  </si>
  <si>
    <t>Jh TkxUukFk nqxkZiqj</t>
  </si>
  <si>
    <t>HkqpDokj</t>
  </si>
  <si>
    <t>iwjscsuh</t>
  </si>
  <si>
    <t>Mahatma Shiv Kumar IC Dharai Mafi</t>
  </si>
  <si>
    <t>xkW/kh b0 dkyst dksjkjh y{ku'kkg</t>
  </si>
  <si>
    <t>t;flagiqj cjukVhdj</t>
  </si>
  <si>
    <t>lEHkfj;k</t>
  </si>
  <si>
    <t>ykyukSjaxk ckn</t>
  </si>
  <si>
    <t>jkuhiqj cktx&lt;+</t>
  </si>
  <si>
    <t>rrkjiqj</t>
  </si>
  <si>
    <t>Shahgarah</t>
  </si>
  <si>
    <t>ykSyh</t>
  </si>
  <si>
    <t>Bkdqjxat bUnfj;k</t>
  </si>
  <si>
    <t>Sardar Patel Ahuri</t>
  </si>
  <si>
    <t>iqqjs Bkdqj jke frokjh</t>
  </si>
  <si>
    <t>Pure Langra</t>
  </si>
  <si>
    <t>Patkhauli</t>
  </si>
  <si>
    <t>RVS Inter College</t>
  </si>
  <si>
    <t>Mata Prasad Gauri Shanker</t>
  </si>
  <si>
    <t>Jaamo Total</t>
  </si>
  <si>
    <t>Shahgarah Total</t>
  </si>
  <si>
    <t>Sukul Bazaar Total</t>
  </si>
  <si>
    <t>Total (Kg)</t>
  </si>
  <si>
    <t>Wheat (Kg)</t>
  </si>
  <si>
    <t>Rice (Kg)</t>
  </si>
  <si>
    <t>%</t>
  </si>
  <si>
    <t xml:space="preserve">Wheat (Kg) </t>
  </si>
  <si>
    <t>Mudiyapur</t>
  </si>
  <si>
    <t>Pure Meharbaan</t>
  </si>
  <si>
    <t>Pure Basaawan Tiwari</t>
  </si>
  <si>
    <t>Pure Pahalwaan</t>
  </si>
  <si>
    <t>Saraiya</t>
  </si>
  <si>
    <t>Pure Kodai Singh</t>
  </si>
  <si>
    <t>Makoonpur</t>
  </si>
  <si>
    <t xml:space="preserve">                                          Food Grains  in  Upper  Primary School's</t>
  </si>
  <si>
    <t>Saraiya Dubaan</t>
  </si>
  <si>
    <t>Pure Durga Tiwari</t>
  </si>
  <si>
    <t>Pure Thakur</t>
  </si>
  <si>
    <t>Pure Mallahan</t>
  </si>
  <si>
    <t>Pure Siddhi</t>
  </si>
  <si>
    <t>Materwa</t>
  </si>
  <si>
    <t>Punda</t>
  </si>
  <si>
    <t>Pure Lodi</t>
  </si>
  <si>
    <t>Mathiya</t>
  </si>
  <si>
    <t>Ghamahu</t>
  </si>
  <si>
    <t>Itahna</t>
  </si>
  <si>
    <t>Pure Pitaambar</t>
  </si>
  <si>
    <t>45 days Availing</t>
  </si>
  <si>
    <t>49 days Availing</t>
  </si>
  <si>
    <t>Vishundaaspur</t>
  </si>
  <si>
    <t>Palayen</t>
  </si>
  <si>
    <t>jk;n;iqj</t>
  </si>
  <si>
    <t>Ahiran Ki Saraiya</t>
  </si>
  <si>
    <t>czgeuh r`rh;</t>
  </si>
  <si>
    <t>iwjs bZ'ojh</t>
  </si>
  <si>
    <t>Ravatpur</t>
  </si>
  <si>
    <t>Vishvasa</t>
  </si>
  <si>
    <t>Pure Vanmaanush</t>
  </si>
  <si>
    <t>?kVekiqj</t>
  </si>
  <si>
    <t>Kashipur</t>
  </si>
  <si>
    <t>oyhiqj [kqnZok</t>
  </si>
  <si>
    <t>iwjs foJke</t>
  </si>
  <si>
    <t>iwjs QqUuw 'kqDy</t>
  </si>
  <si>
    <t>rsfy;kuh</t>
  </si>
  <si>
    <t>iwjs eqjkbu</t>
  </si>
  <si>
    <t>iwjs x©re</t>
  </si>
  <si>
    <t>lsuhiqj</t>
  </si>
  <si>
    <t>chj'kkgiqj</t>
  </si>
  <si>
    <t>fo'ok</t>
  </si>
  <si>
    <t>Pure Paasin</t>
  </si>
  <si>
    <t>iwjs eFkqjk l¨ukj</t>
  </si>
  <si>
    <t>iqjs paMh oS';</t>
  </si>
  <si>
    <t>n¨Lriqj</t>
  </si>
  <si>
    <t>t;flagiqj</t>
  </si>
  <si>
    <t>lEiriqj</t>
  </si>
  <si>
    <t>ifugk</t>
  </si>
  <si>
    <t>dkys [kka</t>
  </si>
  <si>
    <t>xkssikyhiqj</t>
  </si>
  <si>
    <t>Mau</t>
  </si>
  <si>
    <t>Pure Nidhan Kunwar</t>
  </si>
  <si>
    <t>Pure Raaghav Pandit</t>
  </si>
  <si>
    <t>iwjs jkenhu ik.Ms;</t>
  </si>
  <si>
    <t>Hajiganj</t>
  </si>
  <si>
    <t>ukSxhjs</t>
  </si>
  <si>
    <t>iwjs daxky</t>
  </si>
  <si>
    <t>iwjs VkMk</t>
  </si>
  <si>
    <t>eukenuiqj</t>
  </si>
  <si>
    <t>fi.Mkjk Bkdqj</t>
  </si>
  <si>
    <t>fd'kqunkliqj</t>
  </si>
  <si>
    <t>duwiqj /khlk</t>
  </si>
  <si>
    <t>Pure Mishr</t>
  </si>
  <si>
    <t>Purkhipur</t>
  </si>
  <si>
    <t>gjdjuqj</t>
  </si>
  <si>
    <t>Pure Dahpel</t>
  </si>
  <si>
    <t>Pachhela</t>
  </si>
  <si>
    <t>Shivgarh</t>
  </si>
  <si>
    <t>Pure Jorai</t>
  </si>
  <si>
    <t>egksuk if'pe2</t>
  </si>
  <si>
    <t>Benipur 2</t>
  </si>
  <si>
    <t xml:space="preserve"> Labharthi October 2014</t>
  </si>
  <si>
    <r>
      <t xml:space="preserve">iwjs lwcsnkj </t>
    </r>
    <r>
      <rPr>
        <sz val="12"/>
        <rFont val="Calibri"/>
        <family val="2"/>
        <scheme val="minor"/>
      </rPr>
      <t>New</t>
    </r>
  </si>
  <si>
    <r>
      <rPr>
        <sz val="12"/>
        <rFont val="Calibri"/>
        <family val="2"/>
        <scheme val="minor"/>
      </rPr>
      <t>HAL</t>
    </r>
    <r>
      <rPr>
        <sz val="12"/>
        <rFont val="Kruti Dev 010"/>
      </rPr>
      <t xml:space="preserve"> xsV</t>
    </r>
  </si>
  <si>
    <r>
      <t xml:space="preserve">tkeksa </t>
    </r>
    <r>
      <rPr>
        <sz val="12"/>
        <rFont val="Times New Roman"/>
        <family val="1"/>
      </rPr>
      <t>I</t>
    </r>
  </si>
  <si>
    <r>
      <t xml:space="preserve">tkeksa </t>
    </r>
    <r>
      <rPr>
        <sz val="12"/>
        <rFont val="Times New Roman"/>
        <family val="1"/>
      </rPr>
      <t>II</t>
    </r>
  </si>
  <si>
    <r>
      <t xml:space="preserve">fljf[kjh </t>
    </r>
    <r>
      <rPr>
        <sz val="12"/>
        <rFont val="Times New Roman"/>
        <family val="1"/>
      </rPr>
      <t>I</t>
    </r>
  </si>
  <si>
    <r>
      <t xml:space="preserve">fljf[kjh </t>
    </r>
    <r>
      <rPr>
        <sz val="12"/>
        <rFont val="Times New Roman"/>
        <family val="1"/>
      </rPr>
      <t>II</t>
    </r>
  </si>
  <si>
    <t>30 days Availing</t>
  </si>
  <si>
    <t>Availing %</t>
  </si>
  <si>
    <t>42 days Availing</t>
  </si>
  <si>
    <t>vRrkuxj</t>
  </si>
  <si>
    <t>Painga</t>
  </si>
  <si>
    <t>fHkykbZ dyk</t>
  </si>
  <si>
    <t xml:space="preserve"> Month:-- April 2015 to June  2015</t>
  </si>
  <si>
    <t>Month- Apr 2015 to June 2015</t>
  </si>
  <si>
    <t>Jamon Total</t>
  </si>
  <si>
    <t>Shahgarh Total</t>
  </si>
  <si>
    <t>Sukul Bazaaar Total</t>
  </si>
</sst>
</file>

<file path=xl/styles.xml><?xml version="1.0" encoding="utf-8"?>
<styleSheet xmlns="http://schemas.openxmlformats.org/spreadsheetml/2006/main">
  <fonts count="30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u/>
      <sz val="14"/>
      <name val="Times New Roman"/>
      <family val="1"/>
    </font>
    <font>
      <b/>
      <sz val="12"/>
      <name val="Times New Roman"/>
      <family val="1"/>
    </font>
    <font>
      <b/>
      <sz val="11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  <font>
      <sz val="12"/>
      <name val="Kruti Dev 010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sz val="10"/>
      <name val="Kruti Dev 010"/>
    </font>
    <font>
      <sz val="11"/>
      <name val="Kruti Dev 010"/>
    </font>
    <font>
      <b/>
      <sz val="11"/>
      <name val="Calibri"/>
      <family val="2"/>
      <scheme val="minor"/>
    </font>
    <font>
      <sz val="10"/>
      <name val="Times New Roman"/>
      <family val="1"/>
    </font>
    <font>
      <sz val="11"/>
      <name val="Times New Roman"/>
      <family val="1"/>
    </font>
    <font>
      <b/>
      <sz val="16"/>
      <name val="Times New Roman"/>
      <family val="1"/>
    </font>
    <font>
      <b/>
      <sz val="14"/>
      <name val="Times New Roman"/>
      <family val="1"/>
    </font>
    <font>
      <b/>
      <sz val="14"/>
      <name val="Kruti Dev 010"/>
    </font>
    <font>
      <b/>
      <sz val="10"/>
      <name val="Arial"/>
      <family val="2"/>
    </font>
    <font>
      <b/>
      <sz val="12"/>
      <color theme="1"/>
      <name val="Calibri"/>
      <family val="2"/>
      <scheme val="minor"/>
    </font>
    <font>
      <sz val="9"/>
      <name val="Times New Roman"/>
      <family val="1"/>
    </font>
    <font>
      <sz val="11"/>
      <color rgb="FFFF0000"/>
      <name val="Kruti Dev 010"/>
    </font>
    <font>
      <b/>
      <sz val="8"/>
      <name val="Times New Roman"/>
      <family val="1"/>
    </font>
    <font>
      <sz val="10"/>
      <color theme="1"/>
      <name val="Times New Roman"/>
      <family val="1"/>
    </font>
    <font>
      <sz val="11"/>
      <color theme="1"/>
      <name val="Kruti Dev 010"/>
    </font>
    <font>
      <b/>
      <sz val="10"/>
      <name val="Kruti Dev 010"/>
    </font>
    <font>
      <sz val="10"/>
      <color rgb="FFFF0000"/>
      <name val="Times New Roman"/>
      <family val="1"/>
    </font>
    <font>
      <sz val="11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143">
    <xf numFmtId="0" fontId="0" fillId="0" borderId="0" xfId="0"/>
    <xf numFmtId="0" fontId="7" fillId="0" borderId="1" xfId="1" applyFont="1" applyBorder="1" applyAlignment="1">
      <alignment horizontal="center" vertical="center" wrapText="1"/>
    </xf>
    <xf numFmtId="0" fontId="9" fillId="0" borderId="1" xfId="1" applyFont="1" applyBorder="1" applyAlignment="1">
      <alignment horizontal="left"/>
    </xf>
    <xf numFmtId="0" fontId="9" fillId="0" borderId="1" xfId="2" applyFont="1" applyFill="1" applyBorder="1" applyAlignment="1">
      <alignment horizontal="left" vertical="center" wrapText="1"/>
    </xf>
    <xf numFmtId="1" fontId="10" fillId="0" borderId="1" xfId="0" applyNumberFormat="1" applyFont="1" applyBorder="1" applyAlignment="1">
      <alignment horizontal="center"/>
    </xf>
    <xf numFmtId="0" fontId="9" fillId="0" borderId="1" xfId="1" applyFont="1" applyFill="1" applyBorder="1" applyAlignment="1">
      <alignment horizontal="left"/>
    </xf>
    <xf numFmtId="0" fontId="9" fillId="0" borderId="1" xfId="1" applyFont="1" applyFill="1" applyBorder="1" applyAlignment="1">
      <alignment horizontal="center"/>
    </xf>
    <xf numFmtId="0" fontId="1" fillId="0" borderId="0" xfId="0" applyFont="1"/>
    <xf numFmtId="0" fontId="11" fillId="0" borderId="0" xfId="0" applyFont="1"/>
    <xf numFmtId="0" fontId="13" fillId="0" borderId="1" xfId="1" applyFont="1" applyBorder="1" applyAlignment="1">
      <alignment horizontal="left"/>
    </xf>
    <xf numFmtId="0" fontId="7" fillId="0" borderId="0" xfId="3" applyFont="1" applyBorder="1" applyAlignment="1">
      <alignment horizontal="center" wrapText="1"/>
    </xf>
    <xf numFmtId="0" fontId="6" fillId="0" borderId="1" xfId="0" applyFont="1" applyBorder="1" applyAlignment="1">
      <alignment horizontal="center" vertical="center"/>
    </xf>
    <xf numFmtId="0" fontId="2" fillId="0" borderId="1" xfId="0" applyNumberFormat="1" applyFont="1" applyBorder="1"/>
    <xf numFmtId="0" fontId="6" fillId="0" borderId="1" xfId="0" applyNumberFormat="1" applyFont="1" applyBorder="1" applyAlignment="1">
      <alignment horizontal="center"/>
    </xf>
    <xf numFmtId="0" fontId="20" fillId="0" borderId="0" xfId="0" applyFont="1" applyAlignment="1">
      <alignment horizontal="center"/>
    </xf>
    <xf numFmtId="0" fontId="10" fillId="0" borderId="0" xfId="0" applyFont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6" fillId="0" borderId="1" xfId="0" applyFont="1" applyBorder="1"/>
    <xf numFmtId="0" fontId="2" fillId="0" borderId="0" xfId="0" applyFont="1" applyBorder="1"/>
    <xf numFmtId="0" fontId="21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1" fillId="2" borderId="0" xfId="0" applyFont="1" applyFill="1"/>
    <xf numFmtId="0" fontId="13" fillId="0" borderId="1" xfId="1" applyFont="1" applyFill="1" applyBorder="1" applyAlignment="1">
      <alignment horizontal="left"/>
    </xf>
    <xf numFmtId="1" fontId="10" fillId="0" borderId="0" xfId="0" applyNumberFormat="1" applyFont="1" applyBorder="1" applyAlignment="1">
      <alignment horizontal="center"/>
    </xf>
    <xf numFmtId="0" fontId="13" fillId="0" borderId="1" xfId="0" applyFont="1" applyBorder="1" applyAlignment="1">
      <alignment horizontal="left"/>
    </xf>
    <xf numFmtId="0" fontId="0" fillId="0" borderId="0" xfId="0" applyFill="1"/>
    <xf numFmtId="0" fontId="16" fillId="0" borderId="1" xfId="1" applyFont="1" applyBorder="1" applyAlignment="1">
      <alignment horizontal="left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22" fillId="0" borderId="1" xfId="1" applyFont="1" applyBorder="1" applyAlignment="1">
      <alignment horizontal="left"/>
    </xf>
    <xf numFmtId="0" fontId="10" fillId="0" borderId="1" xfId="0" applyFont="1" applyBorder="1" applyAlignment="1">
      <alignment horizontal="center"/>
    </xf>
    <xf numFmtId="0" fontId="13" fillId="0" borderId="1" xfId="3" applyFont="1" applyBorder="1" applyAlignment="1">
      <alignment vertical="center"/>
    </xf>
    <xf numFmtId="0" fontId="15" fillId="3" borderId="1" xfId="3" applyFont="1" applyFill="1" applyBorder="1" applyAlignment="1">
      <alignment horizontal="center" vertical="center"/>
    </xf>
    <xf numFmtId="0" fontId="15" fillId="3" borderId="1" xfId="3" applyFont="1" applyFill="1" applyBorder="1" applyAlignment="1">
      <alignment horizontal="left" vertical="center"/>
    </xf>
    <xf numFmtId="0" fontId="13" fillId="0" borderId="1" xfId="3" applyFont="1" applyFill="1" applyBorder="1" applyAlignment="1">
      <alignment vertical="center"/>
    </xf>
    <xf numFmtId="0" fontId="13" fillId="3" borderId="1" xfId="3" applyFont="1" applyFill="1" applyBorder="1" applyAlignment="1">
      <alignment vertical="center"/>
    </xf>
    <xf numFmtId="0" fontId="8" fillId="0" borderId="1" xfId="3" applyFont="1" applyFill="1" applyBorder="1" applyAlignment="1">
      <alignment horizontal="left" vertical="center"/>
    </xf>
    <xf numFmtId="0" fontId="12" fillId="3" borderId="1" xfId="4" applyFont="1" applyFill="1" applyBorder="1" applyAlignment="1">
      <alignment horizontal="center" vertical="center" wrapText="1"/>
    </xf>
    <xf numFmtId="0" fontId="15" fillId="3" borderId="1" xfId="4" applyFont="1" applyFill="1" applyBorder="1" applyAlignment="1">
      <alignment horizontal="left" vertical="center" wrapText="1"/>
    </xf>
    <xf numFmtId="0" fontId="13" fillId="3" borderId="1" xfId="4" applyFont="1" applyFill="1" applyBorder="1" applyAlignment="1">
      <alignment vertical="center" wrapText="1"/>
    </xf>
    <xf numFmtId="0" fontId="15" fillId="3" borderId="1" xfId="3" applyFont="1" applyFill="1" applyBorder="1" applyAlignment="1">
      <alignment vertical="center"/>
    </xf>
    <xf numFmtId="0" fontId="12" fillId="3" borderId="1" xfId="3" applyFont="1" applyFill="1" applyBorder="1" applyAlignment="1">
      <alignment horizontal="center" vertical="center"/>
    </xf>
    <xf numFmtId="0" fontId="15" fillId="3" borderId="1" xfId="3" applyNumberFormat="1" applyFont="1" applyFill="1" applyBorder="1" applyAlignment="1">
      <alignment horizontal="left" vertical="center"/>
    </xf>
    <xf numFmtId="0" fontId="15" fillId="0" borderId="1" xfId="3" applyNumberFormat="1" applyFont="1" applyFill="1" applyBorder="1" applyAlignment="1">
      <alignment horizontal="left" vertical="center"/>
    </xf>
    <xf numFmtId="0" fontId="25" fillId="3" borderId="1" xfId="3" applyFont="1" applyFill="1" applyBorder="1" applyAlignment="1">
      <alignment horizontal="center" vertical="center"/>
    </xf>
    <xf numFmtId="0" fontId="25" fillId="3" borderId="1" xfId="3" applyFont="1" applyFill="1" applyBorder="1" applyAlignment="1">
      <alignment horizontal="left" vertical="center"/>
    </xf>
    <xf numFmtId="0" fontId="26" fillId="0" borderId="1" xfId="3" applyFont="1" applyFill="1" applyBorder="1" applyAlignment="1">
      <alignment vertical="center"/>
    </xf>
    <xf numFmtId="0" fontId="25" fillId="0" borderId="1" xfId="3" applyFont="1" applyFill="1" applyBorder="1" applyAlignment="1">
      <alignment horizontal="left" vertical="center"/>
    </xf>
    <xf numFmtId="0" fontId="13" fillId="3" borderId="1" xfId="3" applyFont="1" applyFill="1" applyBorder="1" applyAlignment="1">
      <alignment vertical="center" wrapText="1"/>
    </xf>
    <xf numFmtId="0" fontId="13" fillId="3" borderId="1" xfId="3" quotePrefix="1" applyFont="1" applyFill="1" applyBorder="1" applyAlignment="1">
      <alignment vertical="center" wrapText="1"/>
    </xf>
    <xf numFmtId="0" fontId="16" fillId="3" borderId="1" xfId="0" applyFont="1" applyFill="1" applyBorder="1" applyAlignment="1">
      <alignment horizontal="left" vertical="center" wrapText="1"/>
    </xf>
    <xf numFmtId="0" fontId="27" fillId="3" borderId="1" xfId="3" applyFont="1" applyFill="1" applyBorder="1" applyAlignment="1">
      <alignment horizontal="center" vertical="center"/>
    </xf>
    <xf numFmtId="0" fontId="13" fillId="3" borderId="1" xfId="3" applyFont="1" applyFill="1" applyBorder="1" applyAlignment="1">
      <alignment horizontal="left" vertical="center"/>
    </xf>
    <xf numFmtId="0" fontId="13" fillId="3" borderId="1" xfId="3" quotePrefix="1" applyFont="1" applyFill="1" applyBorder="1" applyAlignment="1">
      <alignment horizontal="left" vertical="center"/>
    </xf>
    <xf numFmtId="0" fontId="7" fillId="3" borderId="1" xfId="3" applyNumberFormat="1" applyFont="1" applyFill="1" applyBorder="1" applyAlignment="1">
      <alignment horizontal="left" vertical="center"/>
    </xf>
    <xf numFmtId="0" fontId="7" fillId="3" borderId="1" xfId="4" applyFont="1" applyFill="1" applyBorder="1" applyAlignment="1">
      <alignment horizontal="left" vertical="center" wrapText="1"/>
    </xf>
    <xf numFmtId="0" fontId="7" fillId="3" borderId="1" xfId="3" applyFont="1" applyFill="1" applyBorder="1" applyAlignment="1">
      <alignment horizontal="left" vertical="center"/>
    </xf>
    <xf numFmtId="0" fontId="15" fillId="3" borderId="0" xfId="3" applyFont="1" applyFill="1" applyBorder="1" applyAlignment="1">
      <alignment horizontal="center" vertical="center"/>
    </xf>
    <xf numFmtId="0" fontId="8" fillId="0" borderId="0" xfId="3" applyFont="1" applyFill="1" applyBorder="1" applyAlignment="1">
      <alignment horizontal="left" vertical="center"/>
    </xf>
    <xf numFmtId="0" fontId="7" fillId="3" borderId="0" xfId="3" applyFont="1" applyFill="1" applyBorder="1" applyAlignment="1">
      <alignment horizontal="left" vertical="center"/>
    </xf>
    <xf numFmtId="0" fontId="7" fillId="0" borderId="1" xfId="1" applyFont="1" applyBorder="1" applyAlignment="1">
      <alignment horizontal="left" vertical="center" wrapText="1"/>
    </xf>
    <xf numFmtId="0" fontId="7" fillId="0" borderId="1" xfId="3" applyFont="1" applyBorder="1" applyAlignment="1">
      <alignment horizontal="left" vertical="center" wrapText="1"/>
    </xf>
    <xf numFmtId="0" fontId="7" fillId="0" borderId="1" xfId="3" applyFont="1" applyBorder="1" applyAlignment="1">
      <alignment vertical="center" wrapText="1"/>
    </xf>
    <xf numFmtId="0" fontId="7" fillId="0" borderId="1" xfId="3" applyFont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1" fontId="0" fillId="0" borderId="0" xfId="0" applyNumberFormat="1"/>
    <xf numFmtId="0" fontId="10" fillId="0" borderId="1" xfId="0" applyFont="1" applyFill="1" applyBorder="1" applyAlignment="1">
      <alignment horizontal="center"/>
    </xf>
    <xf numFmtId="1" fontId="0" fillId="0" borderId="0" xfId="0" applyNumberFormat="1" applyFill="1"/>
    <xf numFmtId="0" fontId="7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24" fillId="0" borderId="8" xfId="1" applyFont="1" applyBorder="1" applyAlignment="1">
      <alignment horizontal="center" wrapText="1"/>
    </xf>
    <xf numFmtId="0" fontId="8" fillId="0" borderId="1" xfId="1" applyFont="1" applyFill="1" applyBorder="1" applyAlignment="1">
      <alignment horizontal="left"/>
    </xf>
    <xf numFmtId="0" fontId="9" fillId="0" borderId="1" xfId="2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left" wrapText="1"/>
    </xf>
    <xf numFmtId="0" fontId="9" fillId="0" borderId="1" xfId="1" applyFont="1" applyFill="1" applyBorder="1" applyAlignment="1">
      <alignment horizontal="left" vertical="center"/>
    </xf>
    <xf numFmtId="0" fontId="9" fillId="0" borderId="1" xfId="1" applyFont="1" applyFill="1" applyBorder="1" applyAlignment="1">
      <alignment horizontal="center" vertical="center"/>
    </xf>
    <xf numFmtId="0" fontId="8" fillId="0" borderId="1" xfId="1" applyFont="1" applyFill="1" applyBorder="1" applyAlignment="1">
      <alignment horizontal="center" vertical="center"/>
    </xf>
    <xf numFmtId="0" fontId="10" fillId="0" borderId="1" xfId="1" applyFont="1" applyFill="1" applyBorder="1" applyAlignment="1">
      <alignment horizontal="center"/>
    </xf>
    <xf numFmtId="0" fontId="9" fillId="0" borderId="1" xfId="0" applyFont="1" applyFill="1" applyBorder="1" applyAlignment="1">
      <alignment horizontal="left"/>
    </xf>
    <xf numFmtId="0" fontId="9" fillId="0" borderId="1" xfId="1" quotePrefix="1" applyFont="1" applyFill="1" applyBorder="1" applyAlignment="1">
      <alignment horizontal="left"/>
    </xf>
    <xf numFmtId="0" fontId="9" fillId="0" borderId="1" xfId="1" quotePrefix="1" applyFont="1" applyFill="1" applyBorder="1" applyAlignment="1">
      <alignment horizontal="center"/>
    </xf>
    <xf numFmtId="1" fontId="10" fillId="0" borderId="1" xfId="0" applyNumberFormat="1" applyFont="1" applyFill="1" applyBorder="1" applyAlignment="1">
      <alignment horizontal="center"/>
    </xf>
    <xf numFmtId="0" fontId="8" fillId="0" borderId="1" xfId="2" applyFont="1" applyFill="1" applyBorder="1" applyAlignment="1">
      <alignment horizontal="center" vertical="center" wrapText="1"/>
    </xf>
    <xf numFmtId="0" fontId="9" fillId="0" borderId="1" xfId="3" applyFont="1" applyFill="1" applyBorder="1" applyAlignment="1">
      <alignment vertical="center"/>
    </xf>
    <xf numFmtId="0" fontId="9" fillId="0" borderId="1" xfId="1" quotePrefix="1" applyFont="1" applyFill="1" applyBorder="1" applyAlignment="1">
      <alignment horizontal="left" vertical="center"/>
    </xf>
    <xf numFmtId="0" fontId="9" fillId="0" borderId="1" xfId="1" quotePrefix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/>
    </xf>
    <xf numFmtId="0" fontId="10" fillId="0" borderId="1" xfId="0" applyFont="1" applyFill="1" applyBorder="1"/>
    <xf numFmtId="0" fontId="0" fillId="0" borderId="1" xfId="0" applyBorder="1" applyAlignment="1">
      <alignment horizontal="center" wrapText="1"/>
    </xf>
    <xf numFmtId="1" fontId="0" fillId="0" borderId="1" xfId="0" applyNumberFormat="1" applyBorder="1"/>
    <xf numFmtId="0" fontId="15" fillId="0" borderId="1" xfId="3" applyFont="1" applyFill="1" applyBorder="1" applyAlignment="1">
      <alignment horizontal="center" vertical="center"/>
    </xf>
    <xf numFmtId="0" fontId="15" fillId="0" borderId="1" xfId="3" applyFont="1" applyFill="1" applyBorder="1" applyAlignment="1">
      <alignment horizontal="left" vertical="center"/>
    </xf>
    <xf numFmtId="0" fontId="12" fillId="0" borderId="1" xfId="4" applyFont="1" applyFill="1" applyBorder="1" applyAlignment="1">
      <alignment horizontal="center" vertical="center" wrapText="1"/>
    </xf>
    <xf numFmtId="0" fontId="15" fillId="0" borderId="1" xfId="4" applyFont="1" applyFill="1" applyBorder="1" applyAlignment="1">
      <alignment horizontal="left" vertical="center" wrapText="1"/>
    </xf>
    <xf numFmtId="0" fontId="13" fillId="0" borderId="1" xfId="4" applyFont="1" applyFill="1" applyBorder="1" applyAlignment="1">
      <alignment vertical="center" wrapText="1"/>
    </xf>
    <xf numFmtId="0" fontId="28" fillId="3" borderId="1" xfId="3" applyFont="1" applyFill="1" applyBorder="1" applyAlignment="1">
      <alignment horizontal="left" vertical="center"/>
    </xf>
    <xf numFmtId="0" fontId="23" fillId="3" borderId="1" xfId="3" applyFont="1" applyFill="1" applyBorder="1" applyAlignment="1">
      <alignment vertical="center"/>
    </xf>
    <xf numFmtId="0" fontId="16" fillId="0" borderId="1" xfId="3" applyFont="1" applyBorder="1" applyAlignment="1">
      <alignment vertical="center"/>
    </xf>
    <xf numFmtId="0" fontId="16" fillId="0" borderId="1" xfId="3" applyFont="1" applyFill="1" applyBorder="1" applyAlignment="1">
      <alignment vertical="center"/>
    </xf>
    <xf numFmtId="0" fontId="16" fillId="0" borderId="1" xfId="4" applyFont="1" applyBorder="1" applyAlignment="1">
      <alignment vertical="center" wrapText="1"/>
    </xf>
    <xf numFmtId="0" fontId="16" fillId="0" borderId="1" xfId="4" applyFont="1" applyFill="1" applyBorder="1" applyAlignment="1">
      <alignment vertical="center" wrapText="1"/>
    </xf>
    <xf numFmtId="0" fontId="15" fillId="3" borderId="1" xfId="0" applyFont="1" applyFill="1" applyBorder="1" applyAlignment="1"/>
    <xf numFmtId="0" fontId="16" fillId="3" borderId="1" xfId="3" applyFont="1" applyFill="1" applyBorder="1" applyAlignment="1">
      <alignment vertical="center"/>
    </xf>
    <xf numFmtId="0" fontId="29" fillId="0" borderId="1" xfId="3" applyFont="1" applyBorder="1" applyAlignment="1">
      <alignment vertical="center"/>
    </xf>
    <xf numFmtId="0" fontId="16" fillId="0" borderId="1" xfId="3" applyFont="1" applyBorder="1" applyAlignment="1">
      <alignment vertical="center" wrapText="1"/>
    </xf>
    <xf numFmtId="0" fontId="16" fillId="0" borderId="1" xfId="3" quotePrefix="1" applyFont="1" applyBorder="1" applyAlignment="1">
      <alignment vertical="center" wrapText="1"/>
    </xf>
    <xf numFmtId="0" fontId="16" fillId="2" borderId="1" xfId="3" applyFont="1" applyFill="1" applyBorder="1" applyAlignment="1">
      <alignment vertical="center"/>
    </xf>
    <xf numFmtId="0" fontId="16" fillId="0" borderId="1" xfId="3" quotePrefix="1" applyFont="1" applyBorder="1" applyAlignment="1">
      <alignment vertical="center"/>
    </xf>
    <xf numFmtId="0" fontId="16" fillId="3" borderId="1" xfId="0" applyFont="1" applyFill="1" applyBorder="1" applyAlignment="1"/>
    <xf numFmtId="0" fontId="16" fillId="3" borderId="0" xfId="0" applyFont="1" applyFill="1" applyBorder="1"/>
    <xf numFmtId="1" fontId="0" fillId="0" borderId="0" xfId="0" applyNumberFormat="1" applyBorder="1"/>
    <xf numFmtId="0" fontId="16" fillId="3" borderId="0" xfId="0" applyFont="1" applyFill="1" applyBorder="1" applyAlignment="1"/>
    <xf numFmtId="0" fontId="0" fillId="0" borderId="0" xfId="0"/>
    <xf numFmtId="0" fontId="5" fillId="0" borderId="1" xfId="1" applyNumberFormat="1" applyFont="1" applyFill="1" applyBorder="1" applyAlignment="1">
      <alignment horizontal="left"/>
    </xf>
    <xf numFmtId="0" fontId="5" fillId="0" borderId="1" xfId="1" applyFont="1" applyFill="1" applyBorder="1" applyAlignment="1">
      <alignment horizontal="left" wrapText="1"/>
    </xf>
    <xf numFmtId="0" fontId="5" fillId="0" borderId="1" xfId="1" applyFont="1" applyFill="1" applyBorder="1" applyAlignment="1">
      <alignment horizontal="left"/>
    </xf>
    <xf numFmtId="0" fontId="8" fillId="0" borderId="0" xfId="1" applyFont="1" applyFill="1" applyBorder="1" applyAlignment="1">
      <alignment horizontal="center" vertical="center"/>
    </xf>
    <xf numFmtId="0" fontId="8" fillId="0" borderId="0" xfId="1" applyFont="1" applyFill="1" applyBorder="1" applyAlignment="1">
      <alignment horizontal="left"/>
    </xf>
    <xf numFmtId="0" fontId="10" fillId="0" borderId="0" xfId="0" applyFont="1" applyFill="1" applyBorder="1" applyAlignment="1">
      <alignment horizontal="center"/>
    </xf>
    <xf numFmtId="0" fontId="10" fillId="0" borderId="0" xfId="0" applyFont="1" applyFill="1" applyBorder="1"/>
    <xf numFmtId="1" fontId="10" fillId="0" borderId="0" xfId="0" applyNumberFormat="1" applyFont="1" applyFill="1" applyBorder="1" applyAlignment="1">
      <alignment horizontal="center"/>
    </xf>
    <xf numFmtId="0" fontId="5" fillId="0" borderId="0" xfId="1" applyFont="1" applyFill="1" applyBorder="1" applyAlignment="1">
      <alignment horizontal="left"/>
    </xf>
    <xf numFmtId="0" fontId="17" fillId="0" borderId="0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9" fillId="0" borderId="0" xfId="0" applyFont="1" applyAlignment="1">
      <alignment horizontal="center"/>
    </xf>
    <xf numFmtId="0" fontId="4" fillId="0" borderId="1" xfId="1" applyFont="1" applyBorder="1" applyAlignment="1">
      <alignment horizontal="center"/>
    </xf>
    <xf numFmtId="0" fontId="5" fillId="0" borderId="2" xfId="1" applyFont="1" applyBorder="1" applyAlignment="1">
      <alignment horizontal="center" wrapText="1"/>
    </xf>
    <xf numFmtId="0" fontId="5" fillId="0" borderId="3" xfId="1" applyFont="1" applyBorder="1" applyAlignment="1">
      <alignment horizontal="center" wrapText="1"/>
    </xf>
    <xf numFmtId="0" fontId="5" fillId="0" borderId="4" xfId="1" applyFont="1" applyBorder="1" applyAlignment="1">
      <alignment horizontal="center" wrapText="1"/>
    </xf>
    <xf numFmtId="0" fontId="14" fillId="0" borderId="2" xfId="0" applyFont="1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18" fillId="0" borderId="5" xfId="3" applyFont="1" applyBorder="1" applyAlignment="1">
      <alignment horizontal="center" vertical="center"/>
    </xf>
    <xf numFmtId="0" fontId="7" fillId="0" borderId="0" xfId="3" applyFont="1" applyBorder="1" applyAlignment="1">
      <alignment horizontal="left" wrapText="1"/>
    </xf>
    <xf numFmtId="0" fontId="11" fillId="0" borderId="5" xfId="0" applyFont="1" applyBorder="1" applyAlignment="1">
      <alignment horizontal="center"/>
    </xf>
    <xf numFmtId="0" fontId="11" fillId="0" borderId="6" xfId="0" applyFont="1" applyBorder="1" applyAlignment="1">
      <alignment horizontal="center"/>
    </xf>
  </cellXfs>
  <cellStyles count="5">
    <cellStyle name="Normal" xfId="0" builtinId="0"/>
    <cellStyle name="Normal 2" xfId="1"/>
    <cellStyle name="Normal 2 2" xfId="2"/>
    <cellStyle name="Normal 2 3" xfId="4"/>
    <cellStyle name="Normal 3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4"/>
  <sheetViews>
    <sheetView topLeftCell="A2" workbookViewId="0">
      <selection activeCell="K19" sqref="K19"/>
    </sheetView>
  </sheetViews>
  <sheetFormatPr defaultRowHeight="15"/>
  <cols>
    <col min="1" max="1" width="7.140625" customWidth="1"/>
    <col min="2" max="2" width="14.42578125" customWidth="1"/>
    <col min="3" max="3" width="10.140625" customWidth="1"/>
    <col min="4" max="4" width="13.42578125" customWidth="1"/>
    <col min="5" max="5" width="11.7109375" customWidth="1"/>
    <col min="6" max="6" width="11.85546875" customWidth="1"/>
    <col min="7" max="7" width="11.5703125" customWidth="1"/>
    <col min="8" max="8" width="12" customWidth="1"/>
    <col min="9" max="9" width="13.85546875" customWidth="1"/>
    <col min="10" max="10" width="11.42578125" customWidth="1"/>
    <col min="11" max="11" width="13.7109375" customWidth="1"/>
  </cols>
  <sheetData>
    <row r="1" spans="1:11" ht="20.25">
      <c r="A1" s="127" t="s">
        <v>1195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</row>
    <row r="2" spans="1:11" ht="18.75">
      <c r="A2" s="128" t="s">
        <v>1598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</row>
    <row r="3" spans="1:11">
      <c r="A3" s="16"/>
      <c r="B3" s="16"/>
      <c r="C3" s="17"/>
      <c r="D3" s="17"/>
      <c r="E3" s="17"/>
      <c r="F3" s="17"/>
      <c r="G3" s="17"/>
      <c r="H3" s="17"/>
      <c r="I3" s="17"/>
      <c r="J3" s="17"/>
      <c r="K3" s="17"/>
    </row>
    <row r="4" spans="1:11" ht="21.75" customHeight="1">
      <c r="A4" s="129" t="s">
        <v>1196</v>
      </c>
      <c r="B4" s="129" t="s">
        <v>1197</v>
      </c>
      <c r="C4" s="129" t="s">
        <v>1198</v>
      </c>
      <c r="D4" s="129"/>
      <c r="E4" s="129"/>
      <c r="F4" s="129" t="s">
        <v>1199</v>
      </c>
      <c r="G4" s="129"/>
      <c r="H4" s="129"/>
      <c r="I4" s="129" t="s">
        <v>1200</v>
      </c>
      <c r="J4" s="129"/>
      <c r="K4" s="129"/>
    </row>
    <row r="5" spans="1:11" ht="30.75" customHeight="1">
      <c r="A5" s="129"/>
      <c r="B5" s="129"/>
      <c r="C5" s="28" t="s">
        <v>1201</v>
      </c>
      <c r="D5" s="28" t="s">
        <v>1202</v>
      </c>
      <c r="E5" s="28" t="s">
        <v>6</v>
      </c>
      <c r="F5" s="28" t="s">
        <v>1203</v>
      </c>
      <c r="G5" s="28" t="s">
        <v>1202</v>
      </c>
      <c r="H5" s="28" t="s">
        <v>6</v>
      </c>
      <c r="I5" s="28" t="s">
        <v>1204</v>
      </c>
      <c r="J5" s="28" t="s">
        <v>1205</v>
      </c>
      <c r="K5" s="28" t="s">
        <v>993</v>
      </c>
    </row>
    <row r="6" spans="1:11" ht="20.100000000000001" customHeight="1">
      <c r="A6" s="11">
        <v>1</v>
      </c>
      <c r="B6" s="18" t="s">
        <v>7</v>
      </c>
      <c r="C6" s="12">
        <v>4935</v>
      </c>
      <c r="D6" s="12">
        <v>9881</v>
      </c>
      <c r="E6" s="12">
        <f>C6+D6</f>
        <v>14816</v>
      </c>
      <c r="F6" s="12">
        <v>2866</v>
      </c>
      <c r="G6" s="12">
        <v>5919</v>
      </c>
      <c r="H6" s="12">
        <f>F6+G6</f>
        <v>8785</v>
      </c>
      <c r="I6" s="29">
        <f>C6+F6</f>
        <v>7801</v>
      </c>
      <c r="J6" s="29">
        <f>D6+G6</f>
        <v>15800</v>
      </c>
      <c r="K6" s="29">
        <f>E6+H6</f>
        <v>23601</v>
      </c>
    </row>
    <row r="7" spans="1:11" ht="20.100000000000001" customHeight="1">
      <c r="A7" s="11">
        <v>2</v>
      </c>
      <c r="B7" s="18" t="s">
        <v>89</v>
      </c>
      <c r="C7" s="12">
        <v>5252</v>
      </c>
      <c r="D7" s="12">
        <v>10579</v>
      </c>
      <c r="E7" s="12">
        <f t="shared" ref="E7:E18" si="0">C7+D7</f>
        <v>15831</v>
      </c>
      <c r="F7" s="12">
        <v>2815</v>
      </c>
      <c r="G7" s="12">
        <v>5734</v>
      </c>
      <c r="H7" s="12">
        <f t="shared" ref="H7:H18" si="1">F7+G7</f>
        <v>8549</v>
      </c>
      <c r="I7" s="29">
        <f t="shared" ref="I7:K18" si="2">C7+F7</f>
        <v>8067</v>
      </c>
      <c r="J7" s="29">
        <f t="shared" si="2"/>
        <v>16313</v>
      </c>
      <c r="K7" s="29">
        <f t="shared" si="2"/>
        <v>24380</v>
      </c>
    </row>
    <row r="8" spans="1:11" ht="20.100000000000001" customHeight="1">
      <c r="A8" s="11">
        <v>3</v>
      </c>
      <c r="B8" s="18" t="s">
        <v>145</v>
      </c>
      <c r="C8" s="12">
        <v>4685</v>
      </c>
      <c r="D8" s="12">
        <v>9371</v>
      </c>
      <c r="E8" s="12">
        <f t="shared" si="0"/>
        <v>14056</v>
      </c>
      <c r="F8" s="12">
        <v>3587</v>
      </c>
      <c r="G8" s="12">
        <v>7252</v>
      </c>
      <c r="H8" s="12">
        <f t="shared" si="1"/>
        <v>10839</v>
      </c>
      <c r="I8" s="29">
        <f t="shared" si="2"/>
        <v>8272</v>
      </c>
      <c r="J8" s="29">
        <f t="shared" si="2"/>
        <v>16623</v>
      </c>
      <c r="K8" s="29">
        <f t="shared" si="2"/>
        <v>24895</v>
      </c>
    </row>
    <row r="9" spans="1:11" ht="20.100000000000001" customHeight="1">
      <c r="A9" s="11">
        <v>4</v>
      </c>
      <c r="B9" s="18" t="s">
        <v>213</v>
      </c>
      <c r="C9" s="12">
        <v>5419</v>
      </c>
      <c r="D9" s="12">
        <v>10810</v>
      </c>
      <c r="E9" s="12">
        <f t="shared" si="0"/>
        <v>16229</v>
      </c>
      <c r="F9" s="12">
        <v>2773</v>
      </c>
      <c r="G9" s="12">
        <v>5600</v>
      </c>
      <c r="H9" s="12">
        <f t="shared" si="1"/>
        <v>8373</v>
      </c>
      <c r="I9" s="29">
        <f t="shared" si="2"/>
        <v>8192</v>
      </c>
      <c r="J9" s="29">
        <f t="shared" si="2"/>
        <v>16410</v>
      </c>
      <c r="K9" s="29">
        <f t="shared" si="2"/>
        <v>24602</v>
      </c>
    </row>
    <row r="10" spans="1:11" ht="20.100000000000001" customHeight="1">
      <c r="A10" s="11">
        <v>5</v>
      </c>
      <c r="B10" s="18" t="s">
        <v>302</v>
      </c>
      <c r="C10" s="12">
        <v>6222</v>
      </c>
      <c r="D10" s="12">
        <v>12599</v>
      </c>
      <c r="E10" s="12">
        <f t="shared" si="0"/>
        <v>18821</v>
      </c>
      <c r="F10" s="12">
        <v>4261</v>
      </c>
      <c r="G10" s="12">
        <v>8655</v>
      </c>
      <c r="H10" s="12">
        <f t="shared" si="1"/>
        <v>12916</v>
      </c>
      <c r="I10" s="29">
        <f t="shared" si="2"/>
        <v>10483</v>
      </c>
      <c r="J10" s="29">
        <f t="shared" si="2"/>
        <v>21254</v>
      </c>
      <c r="K10" s="29">
        <f t="shared" si="2"/>
        <v>31737</v>
      </c>
    </row>
    <row r="11" spans="1:11" ht="20.100000000000001" customHeight="1">
      <c r="A11" s="11">
        <v>6</v>
      </c>
      <c r="B11" s="18" t="s">
        <v>482</v>
      </c>
      <c r="C11" s="12">
        <v>8223</v>
      </c>
      <c r="D11" s="12">
        <v>16774</v>
      </c>
      <c r="E11" s="12">
        <f t="shared" si="0"/>
        <v>24997</v>
      </c>
      <c r="F11" s="12">
        <v>4294</v>
      </c>
      <c r="G11" s="12">
        <v>8698</v>
      </c>
      <c r="H11" s="12">
        <f t="shared" si="1"/>
        <v>12992</v>
      </c>
      <c r="I11" s="29">
        <f t="shared" si="2"/>
        <v>12517</v>
      </c>
      <c r="J11" s="29">
        <f t="shared" si="2"/>
        <v>25472</v>
      </c>
      <c r="K11" s="29">
        <f t="shared" si="2"/>
        <v>37989</v>
      </c>
    </row>
    <row r="12" spans="1:11" ht="20.100000000000001" customHeight="1">
      <c r="A12" s="11">
        <v>7</v>
      </c>
      <c r="B12" s="18" t="s">
        <v>380</v>
      </c>
      <c r="C12" s="12">
        <v>9679</v>
      </c>
      <c r="D12" s="12">
        <v>19744</v>
      </c>
      <c r="E12" s="12">
        <f t="shared" si="0"/>
        <v>29423</v>
      </c>
      <c r="F12" s="12">
        <v>4131</v>
      </c>
      <c r="G12" s="12">
        <v>8355</v>
      </c>
      <c r="H12" s="12">
        <f t="shared" si="1"/>
        <v>12486</v>
      </c>
      <c r="I12" s="29">
        <f t="shared" si="2"/>
        <v>13810</v>
      </c>
      <c r="J12" s="29">
        <f t="shared" si="2"/>
        <v>28099</v>
      </c>
      <c r="K12" s="29">
        <f t="shared" si="2"/>
        <v>41909</v>
      </c>
    </row>
    <row r="13" spans="1:11" ht="20.100000000000001" customHeight="1">
      <c r="A13" s="11">
        <v>8</v>
      </c>
      <c r="B13" s="18" t="s">
        <v>575</v>
      </c>
      <c r="C13" s="12">
        <v>5996</v>
      </c>
      <c r="D13" s="12">
        <v>12316</v>
      </c>
      <c r="E13" s="12">
        <f t="shared" si="0"/>
        <v>18312</v>
      </c>
      <c r="F13" s="12">
        <v>3722</v>
      </c>
      <c r="G13" s="12">
        <v>7529</v>
      </c>
      <c r="H13" s="12">
        <f t="shared" si="1"/>
        <v>11251</v>
      </c>
      <c r="I13" s="29">
        <f t="shared" si="2"/>
        <v>9718</v>
      </c>
      <c r="J13" s="29">
        <f t="shared" si="2"/>
        <v>19845</v>
      </c>
      <c r="K13" s="29">
        <f t="shared" si="2"/>
        <v>29563</v>
      </c>
    </row>
    <row r="14" spans="1:11" ht="20.100000000000001" customHeight="1">
      <c r="A14" s="11">
        <v>9</v>
      </c>
      <c r="B14" s="18" t="s">
        <v>705</v>
      </c>
      <c r="C14" s="12">
        <v>4164</v>
      </c>
      <c r="D14" s="12">
        <v>8529</v>
      </c>
      <c r="E14" s="12">
        <f t="shared" si="0"/>
        <v>12693</v>
      </c>
      <c r="F14" s="12">
        <v>2584</v>
      </c>
      <c r="G14" s="12">
        <v>5257</v>
      </c>
      <c r="H14" s="12">
        <f t="shared" si="1"/>
        <v>7841</v>
      </c>
      <c r="I14" s="29">
        <f t="shared" si="2"/>
        <v>6748</v>
      </c>
      <c r="J14" s="29">
        <f t="shared" si="2"/>
        <v>13786</v>
      </c>
      <c r="K14" s="29">
        <f t="shared" si="2"/>
        <v>20534</v>
      </c>
    </row>
    <row r="15" spans="1:11" ht="20.100000000000001" customHeight="1">
      <c r="A15" s="11">
        <v>10</v>
      </c>
      <c r="B15" s="18" t="s">
        <v>1259</v>
      </c>
      <c r="C15" s="12">
        <v>3533</v>
      </c>
      <c r="D15" s="12">
        <v>7249</v>
      </c>
      <c r="E15" s="12">
        <f t="shared" si="0"/>
        <v>10782</v>
      </c>
      <c r="F15" s="12">
        <v>2393</v>
      </c>
      <c r="G15" s="12">
        <v>4908</v>
      </c>
      <c r="H15" s="12">
        <f t="shared" si="1"/>
        <v>7301</v>
      </c>
      <c r="I15" s="29">
        <f t="shared" si="2"/>
        <v>5926</v>
      </c>
      <c r="J15" s="29">
        <f t="shared" si="2"/>
        <v>12157</v>
      </c>
      <c r="K15" s="29">
        <f t="shared" si="2"/>
        <v>18083</v>
      </c>
    </row>
    <row r="16" spans="1:11" ht="20.100000000000001" customHeight="1">
      <c r="A16" s="11">
        <v>11</v>
      </c>
      <c r="B16" s="18" t="s">
        <v>759</v>
      </c>
      <c r="C16" s="12">
        <v>7956</v>
      </c>
      <c r="D16" s="12">
        <v>16376</v>
      </c>
      <c r="E16" s="12">
        <f t="shared" si="0"/>
        <v>24332</v>
      </c>
      <c r="F16" s="12">
        <v>3661</v>
      </c>
      <c r="G16" s="12">
        <v>7424</v>
      </c>
      <c r="H16" s="12">
        <f t="shared" si="1"/>
        <v>11085</v>
      </c>
      <c r="I16" s="29">
        <f t="shared" si="2"/>
        <v>11617</v>
      </c>
      <c r="J16" s="29">
        <f t="shared" si="2"/>
        <v>23800</v>
      </c>
      <c r="K16" s="29">
        <f t="shared" si="2"/>
        <v>35417</v>
      </c>
    </row>
    <row r="17" spans="1:11" ht="20.100000000000001" customHeight="1">
      <c r="A17" s="11">
        <v>12</v>
      </c>
      <c r="B17" s="18" t="s">
        <v>1169</v>
      </c>
      <c r="C17" s="12">
        <v>6885</v>
      </c>
      <c r="D17" s="12">
        <v>14156</v>
      </c>
      <c r="E17" s="12">
        <f t="shared" si="0"/>
        <v>21041</v>
      </c>
      <c r="F17" s="12">
        <v>2857</v>
      </c>
      <c r="G17" s="12">
        <v>5772</v>
      </c>
      <c r="H17" s="12">
        <f t="shared" si="1"/>
        <v>8629</v>
      </c>
      <c r="I17" s="29">
        <f t="shared" si="2"/>
        <v>9742</v>
      </c>
      <c r="J17" s="29">
        <f t="shared" si="2"/>
        <v>19928</v>
      </c>
      <c r="K17" s="29">
        <f t="shared" si="2"/>
        <v>29670</v>
      </c>
    </row>
    <row r="18" spans="1:11" ht="20.100000000000001" customHeight="1">
      <c r="A18" s="11">
        <v>13</v>
      </c>
      <c r="B18" s="18" t="s">
        <v>909</v>
      </c>
      <c r="C18" s="12">
        <v>7594</v>
      </c>
      <c r="D18" s="12">
        <v>15612</v>
      </c>
      <c r="E18" s="12">
        <f t="shared" si="0"/>
        <v>23206</v>
      </c>
      <c r="F18" s="12">
        <v>4544</v>
      </c>
      <c r="G18" s="12">
        <v>9270</v>
      </c>
      <c r="H18" s="12">
        <f t="shared" si="1"/>
        <v>13814</v>
      </c>
      <c r="I18" s="29">
        <f t="shared" si="2"/>
        <v>12138</v>
      </c>
      <c r="J18" s="29">
        <f t="shared" si="2"/>
        <v>24882</v>
      </c>
      <c r="K18" s="29">
        <f t="shared" si="2"/>
        <v>37020</v>
      </c>
    </row>
    <row r="19" spans="1:11" ht="20.100000000000001" customHeight="1">
      <c r="A19" s="130" t="s">
        <v>993</v>
      </c>
      <c r="B19" s="130"/>
      <c r="C19" s="12">
        <f t="shared" ref="C19:K19" si="3">SUM(C6:C18)</f>
        <v>80543</v>
      </c>
      <c r="D19" s="12">
        <f t="shared" si="3"/>
        <v>163996</v>
      </c>
      <c r="E19" s="12">
        <f t="shared" si="3"/>
        <v>244539</v>
      </c>
      <c r="F19" s="12">
        <f t="shared" si="3"/>
        <v>44488</v>
      </c>
      <c r="G19" s="12">
        <f t="shared" si="3"/>
        <v>90373</v>
      </c>
      <c r="H19" s="12">
        <f t="shared" si="3"/>
        <v>134861</v>
      </c>
      <c r="I19" s="13">
        <f t="shared" si="3"/>
        <v>125031</v>
      </c>
      <c r="J19" s="13">
        <f t="shared" si="3"/>
        <v>254369</v>
      </c>
      <c r="K19" s="13">
        <f t="shared" si="3"/>
        <v>379400</v>
      </c>
    </row>
    <row r="20" spans="1:11" ht="15.75">
      <c r="A20" s="19"/>
      <c r="B20" s="19"/>
      <c r="C20" s="20"/>
      <c r="D20" s="20"/>
      <c r="E20" s="20"/>
      <c r="F20" s="21"/>
      <c r="G20" s="21"/>
      <c r="H20" s="21"/>
      <c r="I20" s="21"/>
      <c r="J20" s="21"/>
      <c r="K20" s="21"/>
    </row>
    <row r="21" spans="1:11" ht="15.75">
      <c r="A21" s="19"/>
      <c r="B21" s="19"/>
      <c r="C21" s="20"/>
      <c r="D21" s="20"/>
      <c r="E21" s="20"/>
      <c r="F21" s="21"/>
      <c r="G21" s="21"/>
      <c r="H21" s="21"/>
      <c r="I21" s="21"/>
      <c r="J21" s="21"/>
      <c r="K21" s="21"/>
    </row>
    <row r="22" spans="1:11">
      <c r="A22" s="16"/>
      <c r="B22" s="16"/>
      <c r="C22" s="17"/>
      <c r="D22" s="17"/>
      <c r="E22" s="17"/>
      <c r="F22" s="17"/>
      <c r="G22" s="17"/>
      <c r="H22" s="17"/>
      <c r="I22" s="17"/>
      <c r="J22" s="17"/>
      <c r="K22" s="17"/>
    </row>
    <row r="23" spans="1:11" ht="18.75">
      <c r="A23" s="131" t="s">
        <v>1207</v>
      </c>
      <c r="B23" s="131"/>
      <c r="C23" s="131"/>
      <c r="D23" s="14"/>
      <c r="E23" s="131" t="s">
        <v>1208</v>
      </c>
      <c r="F23" s="131"/>
      <c r="G23" s="131"/>
      <c r="H23" s="131" t="s">
        <v>1209</v>
      </c>
      <c r="I23" s="131"/>
      <c r="J23" s="131"/>
      <c r="K23" s="131"/>
    </row>
    <row r="24" spans="1:11" ht="18.75">
      <c r="A24" s="131" t="s">
        <v>1210</v>
      </c>
      <c r="B24" s="131"/>
      <c r="C24" s="131"/>
      <c r="D24" s="14"/>
      <c r="E24" s="131" t="s">
        <v>1210</v>
      </c>
      <c r="F24" s="131"/>
      <c r="G24" s="131"/>
      <c r="H24" s="131" t="s">
        <v>1210</v>
      </c>
      <c r="I24" s="131"/>
      <c r="J24" s="131"/>
      <c r="K24" s="131"/>
    </row>
  </sheetData>
  <mergeCells count="14">
    <mergeCell ref="A19:B19"/>
    <mergeCell ref="A23:C23"/>
    <mergeCell ref="E23:G23"/>
    <mergeCell ref="H23:K23"/>
    <mergeCell ref="A24:C24"/>
    <mergeCell ref="E24:G24"/>
    <mergeCell ref="H24:K24"/>
    <mergeCell ref="A1:K1"/>
    <mergeCell ref="A2:K2"/>
    <mergeCell ref="A4:A5"/>
    <mergeCell ref="B4:B5"/>
    <mergeCell ref="C4:E4"/>
    <mergeCell ref="F4:H4"/>
    <mergeCell ref="I4:K4"/>
  </mergeCells>
  <pageMargins left="0.45" right="0.19" top="0.42" bottom="0.3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O1357"/>
  <sheetViews>
    <sheetView zoomScaleSheetLayoutView="80" workbookViewId="0">
      <pane xSplit="3" ySplit="3" topLeftCell="D1340" activePane="bottomRight" state="frozen"/>
      <selection pane="topRight" activeCell="D1" sqref="D1"/>
      <selection pane="bottomLeft" activeCell="A4" sqref="A4"/>
      <selection pane="bottomRight" activeCell="P1343" sqref="P1343"/>
    </sheetView>
  </sheetViews>
  <sheetFormatPr defaultRowHeight="15" outlineLevelRow="2"/>
  <cols>
    <col min="1" max="1" width="7.7109375" bestFit="1" customWidth="1"/>
    <col min="2" max="2" width="16.85546875" style="8" bestFit="1" customWidth="1"/>
    <col min="3" max="3" width="22.140625" style="8" bestFit="1" customWidth="1"/>
    <col min="4" max="4" width="9.5703125" style="8" customWidth="1"/>
    <col min="5" max="5" width="11.140625" style="72" customWidth="1"/>
    <col min="6" max="6" width="7.140625" style="8" customWidth="1"/>
    <col min="7" max="9" width="8.7109375" style="8" customWidth="1"/>
    <col min="10" max="10" width="14.5703125" style="8" bestFit="1" customWidth="1"/>
    <col min="11" max="11" width="13" style="8" bestFit="1" customWidth="1"/>
    <col min="12" max="12" width="13.42578125" style="8" bestFit="1" customWidth="1"/>
    <col min="13" max="13" width="7.7109375" hidden="1" customWidth="1"/>
    <col min="14" max="15" width="0" hidden="1" customWidth="1"/>
  </cols>
  <sheetData>
    <row r="1" spans="1:15" ht="18.75">
      <c r="A1" s="132" t="s">
        <v>0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</row>
    <row r="2" spans="1:15" ht="15.75">
      <c r="A2" s="133"/>
      <c r="B2" s="134"/>
      <c r="C2" s="134"/>
      <c r="D2" s="134"/>
      <c r="E2" s="134"/>
      <c r="F2" s="134"/>
      <c r="G2" s="134"/>
      <c r="H2" s="134"/>
      <c r="I2" s="135"/>
      <c r="J2" s="136" t="s">
        <v>1599</v>
      </c>
      <c r="K2" s="137"/>
      <c r="L2" s="138"/>
    </row>
    <row r="3" spans="1:15" ht="30" customHeight="1">
      <c r="A3" s="1" t="s">
        <v>1258</v>
      </c>
      <c r="B3" s="61" t="s">
        <v>1</v>
      </c>
      <c r="C3" s="61" t="s">
        <v>2</v>
      </c>
      <c r="D3" s="1" t="s">
        <v>3</v>
      </c>
      <c r="E3" s="75" t="s">
        <v>1585</v>
      </c>
      <c r="F3" s="1" t="s">
        <v>4</v>
      </c>
      <c r="G3" s="1" t="s">
        <v>5</v>
      </c>
      <c r="H3" s="74" t="s">
        <v>1592</v>
      </c>
      <c r="I3" s="74" t="s">
        <v>1594</v>
      </c>
      <c r="J3" s="71" t="s">
        <v>1509</v>
      </c>
      <c r="K3" s="71" t="s">
        <v>1510</v>
      </c>
      <c r="L3" s="71" t="s">
        <v>1508</v>
      </c>
      <c r="M3" s="65" t="s">
        <v>1511</v>
      </c>
      <c r="N3" s="65" t="s">
        <v>1511</v>
      </c>
      <c r="O3" s="93" t="s">
        <v>1593</v>
      </c>
    </row>
    <row r="4" spans="1:15" ht="18" customHeight="1" outlineLevel="2">
      <c r="A4" s="81">
        <v>1</v>
      </c>
      <c r="B4" s="76" t="s">
        <v>7</v>
      </c>
      <c r="C4" s="5" t="s">
        <v>8</v>
      </c>
      <c r="D4" s="6">
        <v>75</v>
      </c>
      <c r="E4" s="6">
        <v>665</v>
      </c>
      <c r="F4" s="6">
        <v>20</v>
      </c>
      <c r="G4" s="86">
        <f>E4/F4</f>
        <v>33.25</v>
      </c>
      <c r="H4" s="67">
        <f>ROUND(G4*30,0)</f>
        <v>998</v>
      </c>
      <c r="I4" s="67">
        <f>ROUND(G4*32,0)</f>
        <v>1064</v>
      </c>
      <c r="J4" s="67">
        <f>ROUND(H4*0.034+1,0)</f>
        <v>35</v>
      </c>
      <c r="K4" s="67">
        <f>ROUND(I4*0.066-1,0)</f>
        <v>69</v>
      </c>
      <c r="L4" s="67">
        <f>J4+K4</f>
        <v>104</v>
      </c>
      <c r="M4" s="66">
        <f>G4*100/D4</f>
        <v>44.333333333333336</v>
      </c>
      <c r="N4" s="66">
        <f>G4*100/D4</f>
        <v>44.333333333333336</v>
      </c>
      <c r="O4" s="94">
        <f>G4*100/D4</f>
        <v>44.333333333333336</v>
      </c>
    </row>
    <row r="5" spans="1:15" ht="18" customHeight="1" outlineLevel="2">
      <c r="A5" s="81">
        <v>2</v>
      </c>
      <c r="B5" s="76" t="s">
        <v>7</v>
      </c>
      <c r="C5" s="5" t="s">
        <v>9</v>
      </c>
      <c r="D5" s="6">
        <v>83</v>
      </c>
      <c r="E5" s="6">
        <v>922</v>
      </c>
      <c r="F5" s="6">
        <v>20</v>
      </c>
      <c r="G5" s="86">
        <f t="shared" ref="G5:G68" si="0">E5/F5</f>
        <v>46.1</v>
      </c>
      <c r="H5" s="67">
        <f t="shared" ref="H5:H68" si="1">ROUND(G5*30,0)</f>
        <v>1383</v>
      </c>
      <c r="I5" s="67">
        <f t="shared" ref="I5:I68" si="2">ROUND(G5*32,0)</f>
        <v>1475</v>
      </c>
      <c r="J5" s="67">
        <f t="shared" ref="J5:J68" si="3">ROUND(H5*0.034+1,0)</f>
        <v>48</v>
      </c>
      <c r="K5" s="67">
        <f t="shared" ref="K5:K68" si="4">ROUND(I5*0.066-1,0)</f>
        <v>96</v>
      </c>
      <c r="L5" s="67">
        <f t="shared" ref="L5:L68" si="5">J5+K5</f>
        <v>144</v>
      </c>
      <c r="M5" s="66">
        <f t="shared" ref="M5:M78" si="6">G5*100/D5</f>
        <v>55.542168674698793</v>
      </c>
      <c r="N5" s="66">
        <f t="shared" ref="N5:N68" si="7">G5*100/D5</f>
        <v>55.542168674698793</v>
      </c>
      <c r="O5" s="94">
        <f t="shared" ref="O5:O68" si="8">G5*100/D5</f>
        <v>55.542168674698793</v>
      </c>
    </row>
    <row r="6" spans="1:15" ht="18" customHeight="1" outlineLevel="2">
      <c r="A6" s="81">
        <v>3</v>
      </c>
      <c r="B6" s="76" t="s">
        <v>7</v>
      </c>
      <c r="C6" s="5" t="s">
        <v>10</v>
      </c>
      <c r="D6" s="6">
        <v>131</v>
      </c>
      <c r="E6" s="6">
        <v>1171</v>
      </c>
      <c r="F6" s="6">
        <v>20</v>
      </c>
      <c r="G6" s="86">
        <f t="shared" si="0"/>
        <v>58.55</v>
      </c>
      <c r="H6" s="67">
        <f t="shared" si="1"/>
        <v>1757</v>
      </c>
      <c r="I6" s="67">
        <f t="shared" si="2"/>
        <v>1874</v>
      </c>
      <c r="J6" s="67">
        <f t="shared" si="3"/>
        <v>61</v>
      </c>
      <c r="K6" s="67">
        <f t="shared" si="4"/>
        <v>123</v>
      </c>
      <c r="L6" s="67">
        <f t="shared" si="5"/>
        <v>184</v>
      </c>
      <c r="M6" s="66">
        <f t="shared" si="6"/>
        <v>44.694656488549619</v>
      </c>
      <c r="N6" s="66">
        <f t="shared" si="7"/>
        <v>44.694656488549619</v>
      </c>
      <c r="O6" s="94">
        <f t="shared" si="8"/>
        <v>44.694656488549619</v>
      </c>
    </row>
    <row r="7" spans="1:15" ht="18" customHeight="1" outlineLevel="2">
      <c r="A7" s="81">
        <v>4</v>
      </c>
      <c r="B7" s="76" t="s">
        <v>7</v>
      </c>
      <c r="C7" s="5" t="s">
        <v>11</v>
      </c>
      <c r="D7" s="6">
        <v>120</v>
      </c>
      <c r="E7" s="6">
        <v>1134</v>
      </c>
      <c r="F7" s="6">
        <v>20</v>
      </c>
      <c r="G7" s="86">
        <f t="shared" si="0"/>
        <v>56.7</v>
      </c>
      <c r="H7" s="67">
        <f t="shared" si="1"/>
        <v>1701</v>
      </c>
      <c r="I7" s="67">
        <f t="shared" si="2"/>
        <v>1814</v>
      </c>
      <c r="J7" s="67">
        <f t="shared" si="3"/>
        <v>59</v>
      </c>
      <c r="K7" s="67">
        <f t="shared" si="4"/>
        <v>119</v>
      </c>
      <c r="L7" s="67">
        <f t="shared" si="5"/>
        <v>178</v>
      </c>
      <c r="M7" s="66">
        <f t="shared" si="6"/>
        <v>47.25</v>
      </c>
      <c r="N7" s="66">
        <f t="shared" si="7"/>
        <v>47.25</v>
      </c>
      <c r="O7" s="94">
        <f t="shared" si="8"/>
        <v>47.25</v>
      </c>
    </row>
    <row r="8" spans="1:15" ht="18" customHeight="1" outlineLevel="2">
      <c r="A8" s="81">
        <v>5</v>
      </c>
      <c r="B8" s="76" t="s">
        <v>7</v>
      </c>
      <c r="C8" s="76" t="s">
        <v>1241</v>
      </c>
      <c r="D8" s="67">
        <v>33</v>
      </c>
      <c r="E8" s="67">
        <v>535</v>
      </c>
      <c r="F8" s="6">
        <v>20</v>
      </c>
      <c r="G8" s="86">
        <f t="shared" si="0"/>
        <v>26.75</v>
      </c>
      <c r="H8" s="67">
        <f t="shared" si="1"/>
        <v>803</v>
      </c>
      <c r="I8" s="67">
        <f t="shared" si="2"/>
        <v>856</v>
      </c>
      <c r="J8" s="67">
        <f t="shared" si="3"/>
        <v>28</v>
      </c>
      <c r="K8" s="67">
        <f t="shared" si="4"/>
        <v>55</v>
      </c>
      <c r="L8" s="67">
        <f t="shared" si="5"/>
        <v>83</v>
      </c>
      <c r="M8" s="66">
        <f>G8*100/D8</f>
        <v>81.060606060606062</v>
      </c>
      <c r="N8" s="66">
        <f t="shared" si="7"/>
        <v>81.060606060606062</v>
      </c>
      <c r="O8" s="94">
        <f t="shared" si="8"/>
        <v>81.060606060606062</v>
      </c>
    </row>
    <row r="9" spans="1:15" ht="18" customHeight="1" outlineLevel="2">
      <c r="A9" s="81">
        <v>6</v>
      </c>
      <c r="B9" s="76" t="s">
        <v>7</v>
      </c>
      <c r="C9" s="5" t="s">
        <v>12</v>
      </c>
      <c r="D9" s="6">
        <v>92</v>
      </c>
      <c r="E9" s="6">
        <v>1102</v>
      </c>
      <c r="F9" s="6">
        <v>19</v>
      </c>
      <c r="G9" s="86">
        <f t="shared" si="0"/>
        <v>58</v>
      </c>
      <c r="H9" s="67">
        <f t="shared" si="1"/>
        <v>1740</v>
      </c>
      <c r="I9" s="67">
        <f t="shared" si="2"/>
        <v>1856</v>
      </c>
      <c r="J9" s="67">
        <f t="shared" si="3"/>
        <v>60</v>
      </c>
      <c r="K9" s="67">
        <f t="shared" si="4"/>
        <v>121</v>
      </c>
      <c r="L9" s="67">
        <f t="shared" si="5"/>
        <v>181</v>
      </c>
      <c r="M9" s="66">
        <f t="shared" si="6"/>
        <v>63.043478260869563</v>
      </c>
      <c r="N9" s="66">
        <f t="shared" si="7"/>
        <v>63.043478260869563</v>
      </c>
      <c r="O9" s="94">
        <f t="shared" si="8"/>
        <v>63.043478260869563</v>
      </c>
    </row>
    <row r="10" spans="1:15" ht="18" customHeight="1" outlineLevel="2">
      <c r="A10" s="81">
        <v>7</v>
      </c>
      <c r="B10" s="76" t="s">
        <v>7</v>
      </c>
      <c r="C10" s="5" t="s">
        <v>13</v>
      </c>
      <c r="D10" s="6">
        <v>59</v>
      </c>
      <c r="E10" s="6">
        <v>589</v>
      </c>
      <c r="F10" s="6">
        <v>18</v>
      </c>
      <c r="G10" s="86">
        <f t="shared" si="0"/>
        <v>32.722222222222221</v>
      </c>
      <c r="H10" s="67">
        <f t="shared" si="1"/>
        <v>982</v>
      </c>
      <c r="I10" s="67">
        <f t="shared" si="2"/>
        <v>1047</v>
      </c>
      <c r="J10" s="67">
        <f t="shared" si="3"/>
        <v>34</v>
      </c>
      <c r="K10" s="67">
        <f t="shared" si="4"/>
        <v>68</v>
      </c>
      <c r="L10" s="67">
        <f t="shared" si="5"/>
        <v>102</v>
      </c>
      <c r="M10" s="66">
        <f t="shared" si="6"/>
        <v>55.461393596986817</v>
      </c>
      <c r="N10" s="66">
        <f t="shared" si="7"/>
        <v>55.461393596986817</v>
      </c>
      <c r="O10" s="94">
        <f t="shared" si="8"/>
        <v>55.461393596986817</v>
      </c>
    </row>
    <row r="11" spans="1:15" ht="18" customHeight="1" outlineLevel="2">
      <c r="A11" s="81">
        <v>8</v>
      </c>
      <c r="B11" s="76" t="s">
        <v>7</v>
      </c>
      <c r="C11" s="5" t="s">
        <v>14</v>
      </c>
      <c r="D11" s="6">
        <v>108</v>
      </c>
      <c r="E11" s="6">
        <v>854</v>
      </c>
      <c r="F11" s="6">
        <v>19</v>
      </c>
      <c r="G11" s="86">
        <f t="shared" si="0"/>
        <v>44.94736842105263</v>
      </c>
      <c r="H11" s="67">
        <f t="shared" si="1"/>
        <v>1348</v>
      </c>
      <c r="I11" s="67">
        <f t="shared" si="2"/>
        <v>1438</v>
      </c>
      <c r="J11" s="67">
        <f t="shared" si="3"/>
        <v>47</v>
      </c>
      <c r="K11" s="67">
        <f t="shared" si="4"/>
        <v>94</v>
      </c>
      <c r="L11" s="67">
        <f t="shared" si="5"/>
        <v>141</v>
      </c>
      <c r="M11" s="66">
        <f t="shared" si="6"/>
        <v>41.617933723196884</v>
      </c>
      <c r="N11" s="66">
        <f t="shared" si="7"/>
        <v>41.617933723196884</v>
      </c>
      <c r="O11" s="94">
        <f t="shared" si="8"/>
        <v>41.617933723196884</v>
      </c>
    </row>
    <row r="12" spans="1:15" ht="18" customHeight="1" outlineLevel="2">
      <c r="A12" s="81">
        <v>9</v>
      </c>
      <c r="B12" s="76" t="s">
        <v>7</v>
      </c>
      <c r="C12" s="5" t="s">
        <v>15</v>
      </c>
      <c r="D12" s="6">
        <v>110</v>
      </c>
      <c r="E12" s="6">
        <v>932</v>
      </c>
      <c r="F12" s="6">
        <v>20</v>
      </c>
      <c r="G12" s="86">
        <f t="shared" si="0"/>
        <v>46.6</v>
      </c>
      <c r="H12" s="67">
        <f t="shared" si="1"/>
        <v>1398</v>
      </c>
      <c r="I12" s="67">
        <f t="shared" si="2"/>
        <v>1491</v>
      </c>
      <c r="J12" s="67">
        <f t="shared" si="3"/>
        <v>49</v>
      </c>
      <c r="K12" s="67">
        <f t="shared" si="4"/>
        <v>97</v>
      </c>
      <c r="L12" s="67">
        <f t="shared" si="5"/>
        <v>146</v>
      </c>
      <c r="M12" s="66">
        <f t="shared" si="6"/>
        <v>42.363636363636367</v>
      </c>
      <c r="N12" s="66">
        <f t="shared" si="7"/>
        <v>42.363636363636367</v>
      </c>
      <c r="O12" s="94">
        <f t="shared" si="8"/>
        <v>42.363636363636367</v>
      </c>
    </row>
    <row r="13" spans="1:15" ht="18" customHeight="1" outlineLevel="2">
      <c r="A13" s="81">
        <v>10</v>
      </c>
      <c r="B13" s="76" t="s">
        <v>7</v>
      </c>
      <c r="C13" s="76" t="s">
        <v>1240</v>
      </c>
      <c r="D13" s="67">
        <v>34</v>
      </c>
      <c r="E13" s="67">
        <v>464</v>
      </c>
      <c r="F13" s="6">
        <v>20</v>
      </c>
      <c r="G13" s="86">
        <f t="shared" si="0"/>
        <v>23.2</v>
      </c>
      <c r="H13" s="67">
        <f t="shared" si="1"/>
        <v>696</v>
      </c>
      <c r="I13" s="67">
        <f t="shared" si="2"/>
        <v>742</v>
      </c>
      <c r="J13" s="67">
        <f t="shared" si="3"/>
        <v>25</v>
      </c>
      <c r="K13" s="67">
        <f t="shared" si="4"/>
        <v>48</v>
      </c>
      <c r="L13" s="67">
        <f t="shared" si="5"/>
        <v>73</v>
      </c>
      <c r="M13" s="66">
        <f>G13*100/D13</f>
        <v>68.235294117647058</v>
      </c>
      <c r="N13" s="66">
        <f t="shared" si="7"/>
        <v>68.235294117647058</v>
      </c>
      <c r="O13" s="94">
        <f t="shared" si="8"/>
        <v>68.235294117647058</v>
      </c>
    </row>
    <row r="14" spans="1:15" ht="18" customHeight="1" outlineLevel="2">
      <c r="A14" s="81">
        <v>11</v>
      </c>
      <c r="B14" s="76" t="s">
        <v>7</v>
      </c>
      <c r="C14" s="5" t="s">
        <v>16</v>
      </c>
      <c r="D14" s="6">
        <v>129</v>
      </c>
      <c r="E14" s="6">
        <v>1326</v>
      </c>
      <c r="F14" s="6">
        <v>18</v>
      </c>
      <c r="G14" s="86">
        <f t="shared" si="0"/>
        <v>73.666666666666671</v>
      </c>
      <c r="H14" s="67">
        <f t="shared" si="1"/>
        <v>2210</v>
      </c>
      <c r="I14" s="67">
        <f t="shared" si="2"/>
        <v>2357</v>
      </c>
      <c r="J14" s="67">
        <f t="shared" si="3"/>
        <v>76</v>
      </c>
      <c r="K14" s="67">
        <f t="shared" si="4"/>
        <v>155</v>
      </c>
      <c r="L14" s="67">
        <f t="shared" si="5"/>
        <v>231</v>
      </c>
      <c r="M14" s="66">
        <f t="shared" si="6"/>
        <v>57.105943152454785</v>
      </c>
      <c r="N14" s="66">
        <f t="shared" si="7"/>
        <v>57.105943152454785</v>
      </c>
      <c r="O14" s="94">
        <f t="shared" si="8"/>
        <v>57.105943152454785</v>
      </c>
    </row>
    <row r="15" spans="1:15" ht="18" customHeight="1" outlineLevel="2">
      <c r="A15" s="81">
        <v>12</v>
      </c>
      <c r="B15" s="76" t="s">
        <v>7</v>
      </c>
      <c r="C15" s="5" t="s">
        <v>17</v>
      </c>
      <c r="D15" s="6">
        <v>55</v>
      </c>
      <c r="E15" s="6">
        <v>660</v>
      </c>
      <c r="F15" s="6">
        <v>19</v>
      </c>
      <c r="G15" s="86">
        <f t="shared" si="0"/>
        <v>34.736842105263158</v>
      </c>
      <c r="H15" s="67">
        <f t="shared" si="1"/>
        <v>1042</v>
      </c>
      <c r="I15" s="67">
        <f t="shared" si="2"/>
        <v>1112</v>
      </c>
      <c r="J15" s="67">
        <f t="shared" si="3"/>
        <v>36</v>
      </c>
      <c r="K15" s="67">
        <f t="shared" si="4"/>
        <v>72</v>
      </c>
      <c r="L15" s="67">
        <f t="shared" si="5"/>
        <v>108</v>
      </c>
      <c r="M15" s="66">
        <f t="shared" si="6"/>
        <v>63.157894736842103</v>
      </c>
      <c r="N15" s="66">
        <f t="shared" si="7"/>
        <v>63.157894736842103</v>
      </c>
      <c r="O15" s="94">
        <f t="shared" si="8"/>
        <v>63.157894736842103</v>
      </c>
    </row>
    <row r="16" spans="1:15" ht="18" customHeight="1" outlineLevel="2">
      <c r="A16" s="81">
        <v>13</v>
      </c>
      <c r="B16" s="76" t="s">
        <v>7</v>
      </c>
      <c r="C16" s="5" t="s">
        <v>18</v>
      </c>
      <c r="D16" s="6">
        <v>79</v>
      </c>
      <c r="E16" s="6">
        <v>1256</v>
      </c>
      <c r="F16" s="6">
        <v>20</v>
      </c>
      <c r="G16" s="86">
        <f t="shared" si="0"/>
        <v>62.8</v>
      </c>
      <c r="H16" s="67">
        <f t="shared" si="1"/>
        <v>1884</v>
      </c>
      <c r="I16" s="67">
        <f t="shared" si="2"/>
        <v>2010</v>
      </c>
      <c r="J16" s="67">
        <f t="shared" si="3"/>
        <v>65</v>
      </c>
      <c r="K16" s="67">
        <f t="shared" si="4"/>
        <v>132</v>
      </c>
      <c r="L16" s="67">
        <f t="shared" si="5"/>
        <v>197</v>
      </c>
      <c r="M16" s="66">
        <f t="shared" si="6"/>
        <v>79.493670886075947</v>
      </c>
      <c r="N16" s="66">
        <f t="shared" si="7"/>
        <v>79.493670886075947</v>
      </c>
      <c r="O16" s="94">
        <f t="shared" si="8"/>
        <v>79.493670886075947</v>
      </c>
    </row>
    <row r="17" spans="1:15" ht="18" customHeight="1" outlineLevel="2">
      <c r="A17" s="81">
        <v>14</v>
      </c>
      <c r="B17" s="76" t="s">
        <v>7</v>
      </c>
      <c r="C17" s="76" t="s">
        <v>1237</v>
      </c>
      <c r="D17" s="67">
        <v>25</v>
      </c>
      <c r="E17" s="67">
        <v>405</v>
      </c>
      <c r="F17" s="6">
        <v>20</v>
      </c>
      <c r="G17" s="86">
        <f t="shared" si="0"/>
        <v>20.25</v>
      </c>
      <c r="H17" s="67">
        <f t="shared" si="1"/>
        <v>608</v>
      </c>
      <c r="I17" s="67">
        <f t="shared" si="2"/>
        <v>648</v>
      </c>
      <c r="J17" s="67">
        <f t="shared" si="3"/>
        <v>22</v>
      </c>
      <c r="K17" s="67">
        <f t="shared" si="4"/>
        <v>42</v>
      </c>
      <c r="L17" s="67">
        <f t="shared" si="5"/>
        <v>64</v>
      </c>
      <c r="M17" s="66">
        <f>G17*100/D17</f>
        <v>81</v>
      </c>
      <c r="N17" s="66">
        <f t="shared" si="7"/>
        <v>81</v>
      </c>
      <c r="O17" s="94">
        <f t="shared" si="8"/>
        <v>81</v>
      </c>
    </row>
    <row r="18" spans="1:15" ht="18" customHeight="1" outlineLevel="2">
      <c r="A18" s="81">
        <v>15</v>
      </c>
      <c r="B18" s="76" t="s">
        <v>7</v>
      </c>
      <c r="C18" s="5" t="s">
        <v>19</v>
      </c>
      <c r="D18" s="6">
        <v>98</v>
      </c>
      <c r="E18" s="6">
        <v>1028</v>
      </c>
      <c r="F18" s="6">
        <v>19</v>
      </c>
      <c r="G18" s="86">
        <f t="shared" si="0"/>
        <v>54.10526315789474</v>
      </c>
      <c r="H18" s="67">
        <f t="shared" si="1"/>
        <v>1623</v>
      </c>
      <c r="I18" s="67">
        <f t="shared" si="2"/>
        <v>1731</v>
      </c>
      <c r="J18" s="67">
        <f t="shared" si="3"/>
        <v>56</v>
      </c>
      <c r="K18" s="67">
        <f t="shared" si="4"/>
        <v>113</v>
      </c>
      <c r="L18" s="67">
        <f t="shared" si="5"/>
        <v>169</v>
      </c>
      <c r="M18" s="66">
        <f t="shared" si="6"/>
        <v>55.209452201933409</v>
      </c>
      <c r="N18" s="66">
        <f t="shared" si="7"/>
        <v>55.209452201933409</v>
      </c>
      <c r="O18" s="94">
        <f t="shared" si="8"/>
        <v>55.209452201933409</v>
      </c>
    </row>
    <row r="19" spans="1:15" ht="18" customHeight="1" outlineLevel="2">
      <c r="A19" s="81">
        <v>16</v>
      </c>
      <c r="B19" s="76" t="s">
        <v>7</v>
      </c>
      <c r="C19" s="5" t="s">
        <v>20</v>
      </c>
      <c r="D19" s="6">
        <v>92</v>
      </c>
      <c r="E19" s="6">
        <v>1079</v>
      </c>
      <c r="F19" s="6">
        <v>20</v>
      </c>
      <c r="G19" s="86">
        <f t="shared" si="0"/>
        <v>53.95</v>
      </c>
      <c r="H19" s="67">
        <f t="shared" si="1"/>
        <v>1619</v>
      </c>
      <c r="I19" s="67">
        <f t="shared" si="2"/>
        <v>1726</v>
      </c>
      <c r="J19" s="67">
        <f t="shared" si="3"/>
        <v>56</v>
      </c>
      <c r="K19" s="67">
        <f t="shared" si="4"/>
        <v>113</v>
      </c>
      <c r="L19" s="67">
        <f t="shared" si="5"/>
        <v>169</v>
      </c>
      <c r="M19" s="66">
        <f t="shared" si="6"/>
        <v>58.641304347826086</v>
      </c>
      <c r="N19" s="66">
        <f t="shared" si="7"/>
        <v>58.641304347826086</v>
      </c>
      <c r="O19" s="94">
        <f t="shared" si="8"/>
        <v>58.641304347826086</v>
      </c>
    </row>
    <row r="20" spans="1:15" ht="18" customHeight="1" outlineLevel="2">
      <c r="A20" s="81">
        <v>17</v>
      </c>
      <c r="B20" s="76" t="s">
        <v>7</v>
      </c>
      <c r="C20" s="5" t="s">
        <v>21</v>
      </c>
      <c r="D20" s="6">
        <v>92</v>
      </c>
      <c r="E20" s="6">
        <v>793</v>
      </c>
      <c r="F20" s="6">
        <v>17</v>
      </c>
      <c r="G20" s="86">
        <f t="shared" si="0"/>
        <v>46.647058823529413</v>
      </c>
      <c r="H20" s="67">
        <f t="shared" si="1"/>
        <v>1399</v>
      </c>
      <c r="I20" s="67">
        <f t="shared" si="2"/>
        <v>1493</v>
      </c>
      <c r="J20" s="67">
        <f t="shared" si="3"/>
        <v>49</v>
      </c>
      <c r="K20" s="67">
        <f t="shared" si="4"/>
        <v>98</v>
      </c>
      <c r="L20" s="67">
        <f t="shared" si="5"/>
        <v>147</v>
      </c>
      <c r="M20" s="66">
        <f t="shared" si="6"/>
        <v>50.703324808184149</v>
      </c>
      <c r="N20" s="66">
        <f t="shared" si="7"/>
        <v>50.703324808184149</v>
      </c>
      <c r="O20" s="94">
        <f t="shared" si="8"/>
        <v>50.703324808184149</v>
      </c>
    </row>
    <row r="21" spans="1:15" ht="18" customHeight="1" outlineLevel="2">
      <c r="A21" s="81">
        <v>18</v>
      </c>
      <c r="B21" s="76" t="s">
        <v>7</v>
      </c>
      <c r="C21" s="5" t="s">
        <v>22</v>
      </c>
      <c r="D21" s="6">
        <v>204</v>
      </c>
      <c r="E21" s="6">
        <v>1755</v>
      </c>
      <c r="F21" s="6">
        <v>19</v>
      </c>
      <c r="G21" s="86">
        <f t="shared" si="0"/>
        <v>92.368421052631575</v>
      </c>
      <c r="H21" s="67">
        <f t="shared" si="1"/>
        <v>2771</v>
      </c>
      <c r="I21" s="67">
        <f t="shared" si="2"/>
        <v>2956</v>
      </c>
      <c r="J21" s="67">
        <f t="shared" si="3"/>
        <v>95</v>
      </c>
      <c r="K21" s="67">
        <f t="shared" si="4"/>
        <v>194</v>
      </c>
      <c r="L21" s="67">
        <f t="shared" si="5"/>
        <v>289</v>
      </c>
      <c r="M21" s="66">
        <f t="shared" si="6"/>
        <v>45.278637770897838</v>
      </c>
      <c r="N21" s="66">
        <f t="shared" si="7"/>
        <v>45.278637770897838</v>
      </c>
      <c r="O21" s="94">
        <f t="shared" si="8"/>
        <v>45.278637770897838</v>
      </c>
    </row>
    <row r="22" spans="1:15" ht="18" customHeight="1" outlineLevel="2">
      <c r="A22" s="81">
        <v>19</v>
      </c>
      <c r="B22" s="76" t="s">
        <v>7</v>
      </c>
      <c r="C22" s="5" t="s">
        <v>1537</v>
      </c>
      <c r="D22" s="6">
        <v>82</v>
      </c>
      <c r="E22" s="6">
        <v>939</v>
      </c>
      <c r="F22" s="6">
        <v>20</v>
      </c>
      <c r="G22" s="86">
        <f t="shared" si="0"/>
        <v>46.95</v>
      </c>
      <c r="H22" s="67">
        <f t="shared" si="1"/>
        <v>1409</v>
      </c>
      <c r="I22" s="67">
        <f t="shared" si="2"/>
        <v>1502</v>
      </c>
      <c r="J22" s="67">
        <f t="shared" si="3"/>
        <v>49</v>
      </c>
      <c r="K22" s="67">
        <f t="shared" si="4"/>
        <v>98</v>
      </c>
      <c r="L22" s="67">
        <f t="shared" si="5"/>
        <v>147</v>
      </c>
      <c r="M22" s="66">
        <f t="shared" si="6"/>
        <v>57.256097560975611</v>
      </c>
      <c r="N22" s="66">
        <f t="shared" si="7"/>
        <v>57.256097560975611</v>
      </c>
      <c r="O22" s="94">
        <f t="shared" si="8"/>
        <v>57.256097560975611</v>
      </c>
    </row>
    <row r="23" spans="1:15" ht="18" customHeight="1" outlineLevel="2">
      <c r="A23" s="81">
        <v>20</v>
      </c>
      <c r="B23" s="76" t="s">
        <v>7</v>
      </c>
      <c r="C23" s="5" t="s">
        <v>1235</v>
      </c>
      <c r="D23" s="6">
        <v>35</v>
      </c>
      <c r="E23" s="6">
        <v>473</v>
      </c>
      <c r="F23" s="6">
        <v>19</v>
      </c>
      <c r="G23" s="86">
        <f t="shared" si="0"/>
        <v>24.894736842105264</v>
      </c>
      <c r="H23" s="67">
        <f t="shared" si="1"/>
        <v>747</v>
      </c>
      <c r="I23" s="67">
        <f t="shared" si="2"/>
        <v>797</v>
      </c>
      <c r="J23" s="67">
        <f t="shared" si="3"/>
        <v>26</v>
      </c>
      <c r="K23" s="67">
        <f t="shared" si="4"/>
        <v>52</v>
      </c>
      <c r="L23" s="67">
        <f t="shared" si="5"/>
        <v>78</v>
      </c>
      <c r="M23" s="66">
        <f>G23*100/D23</f>
        <v>71.127819548872182</v>
      </c>
      <c r="N23" s="66">
        <f t="shared" si="7"/>
        <v>71.127819548872182</v>
      </c>
      <c r="O23" s="94">
        <f t="shared" si="8"/>
        <v>71.127819548872182</v>
      </c>
    </row>
    <row r="24" spans="1:15" ht="18" customHeight="1" outlineLevel="2">
      <c r="A24" s="81">
        <v>21</v>
      </c>
      <c r="B24" s="76" t="s">
        <v>7</v>
      </c>
      <c r="C24" s="5" t="s">
        <v>1275</v>
      </c>
      <c r="D24" s="6">
        <v>135</v>
      </c>
      <c r="E24" s="6">
        <v>1060</v>
      </c>
      <c r="F24" s="6">
        <v>19</v>
      </c>
      <c r="G24" s="86">
        <f t="shared" si="0"/>
        <v>55.789473684210527</v>
      </c>
      <c r="H24" s="67">
        <f t="shared" si="1"/>
        <v>1674</v>
      </c>
      <c r="I24" s="67">
        <f t="shared" si="2"/>
        <v>1785</v>
      </c>
      <c r="J24" s="67">
        <f t="shared" si="3"/>
        <v>58</v>
      </c>
      <c r="K24" s="67">
        <f t="shared" si="4"/>
        <v>117</v>
      </c>
      <c r="L24" s="67">
        <f t="shared" si="5"/>
        <v>175</v>
      </c>
      <c r="M24" s="66">
        <f t="shared" si="6"/>
        <v>41.32553606237817</v>
      </c>
      <c r="N24" s="66">
        <f t="shared" si="7"/>
        <v>41.32553606237817</v>
      </c>
      <c r="O24" s="94">
        <f t="shared" si="8"/>
        <v>41.32553606237817</v>
      </c>
    </row>
    <row r="25" spans="1:15" ht="18" customHeight="1" outlineLevel="2">
      <c r="A25" s="81">
        <v>22</v>
      </c>
      <c r="B25" s="76" t="s">
        <v>7</v>
      </c>
      <c r="C25" s="5" t="s">
        <v>24</v>
      </c>
      <c r="D25" s="6">
        <v>105</v>
      </c>
      <c r="E25" s="6">
        <v>1080</v>
      </c>
      <c r="F25" s="6">
        <v>20</v>
      </c>
      <c r="G25" s="86">
        <f t="shared" si="0"/>
        <v>54</v>
      </c>
      <c r="H25" s="67">
        <f t="shared" si="1"/>
        <v>1620</v>
      </c>
      <c r="I25" s="67">
        <f t="shared" si="2"/>
        <v>1728</v>
      </c>
      <c r="J25" s="67">
        <f t="shared" si="3"/>
        <v>56</v>
      </c>
      <c r="K25" s="67">
        <f t="shared" si="4"/>
        <v>113</v>
      </c>
      <c r="L25" s="67">
        <f t="shared" si="5"/>
        <v>169</v>
      </c>
      <c r="M25" s="66">
        <f t="shared" si="6"/>
        <v>51.428571428571431</v>
      </c>
      <c r="N25" s="66">
        <f t="shared" si="7"/>
        <v>51.428571428571431</v>
      </c>
      <c r="O25" s="94">
        <f t="shared" si="8"/>
        <v>51.428571428571431</v>
      </c>
    </row>
    <row r="26" spans="1:15" ht="18" customHeight="1" outlineLevel="2">
      <c r="A26" s="81">
        <v>23</v>
      </c>
      <c r="B26" s="76" t="s">
        <v>7</v>
      </c>
      <c r="C26" s="5" t="s">
        <v>25</v>
      </c>
      <c r="D26" s="6">
        <v>57</v>
      </c>
      <c r="E26" s="6">
        <v>654</v>
      </c>
      <c r="F26" s="6">
        <v>18</v>
      </c>
      <c r="G26" s="86">
        <f t="shared" si="0"/>
        <v>36.333333333333336</v>
      </c>
      <c r="H26" s="67">
        <f t="shared" si="1"/>
        <v>1090</v>
      </c>
      <c r="I26" s="67">
        <f t="shared" si="2"/>
        <v>1163</v>
      </c>
      <c r="J26" s="67">
        <f t="shared" si="3"/>
        <v>38</v>
      </c>
      <c r="K26" s="67">
        <f t="shared" si="4"/>
        <v>76</v>
      </c>
      <c r="L26" s="67">
        <f t="shared" si="5"/>
        <v>114</v>
      </c>
      <c r="M26" s="66">
        <f t="shared" si="6"/>
        <v>63.742690058479532</v>
      </c>
      <c r="N26" s="66">
        <f t="shared" si="7"/>
        <v>63.742690058479532</v>
      </c>
      <c r="O26" s="94">
        <f t="shared" si="8"/>
        <v>63.742690058479532</v>
      </c>
    </row>
    <row r="27" spans="1:15" ht="18" customHeight="1" outlineLevel="2">
      <c r="A27" s="81">
        <v>24</v>
      </c>
      <c r="B27" s="76" t="s">
        <v>7</v>
      </c>
      <c r="C27" s="5" t="s">
        <v>26</v>
      </c>
      <c r="D27" s="6">
        <v>100</v>
      </c>
      <c r="E27" s="6">
        <v>978</v>
      </c>
      <c r="F27" s="6">
        <v>18</v>
      </c>
      <c r="G27" s="86">
        <f t="shared" si="0"/>
        <v>54.333333333333336</v>
      </c>
      <c r="H27" s="67">
        <f t="shared" si="1"/>
        <v>1630</v>
      </c>
      <c r="I27" s="67">
        <f t="shared" si="2"/>
        <v>1739</v>
      </c>
      <c r="J27" s="67">
        <f t="shared" si="3"/>
        <v>56</v>
      </c>
      <c r="K27" s="67">
        <f t="shared" si="4"/>
        <v>114</v>
      </c>
      <c r="L27" s="67">
        <f t="shared" si="5"/>
        <v>170</v>
      </c>
      <c r="M27" s="66">
        <f t="shared" si="6"/>
        <v>54.333333333333343</v>
      </c>
      <c r="N27" s="66">
        <f t="shared" si="7"/>
        <v>54.333333333333343</v>
      </c>
      <c r="O27" s="94">
        <f t="shared" si="8"/>
        <v>54.333333333333343</v>
      </c>
    </row>
    <row r="28" spans="1:15" ht="18" customHeight="1" outlineLevel="2">
      <c r="A28" s="81">
        <v>25</v>
      </c>
      <c r="B28" s="76" t="s">
        <v>7</v>
      </c>
      <c r="C28" s="76" t="s">
        <v>1242</v>
      </c>
      <c r="D28" s="67">
        <v>75</v>
      </c>
      <c r="E28" s="67">
        <v>906</v>
      </c>
      <c r="F28" s="6">
        <v>17</v>
      </c>
      <c r="G28" s="86">
        <f t="shared" si="0"/>
        <v>53.294117647058826</v>
      </c>
      <c r="H28" s="67">
        <f t="shared" si="1"/>
        <v>1599</v>
      </c>
      <c r="I28" s="67">
        <f t="shared" si="2"/>
        <v>1705</v>
      </c>
      <c r="J28" s="67">
        <f t="shared" si="3"/>
        <v>55</v>
      </c>
      <c r="K28" s="67">
        <f t="shared" si="4"/>
        <v>112</v>
      </c>
      <c r="L28" s="67">
        <f t="shared" si="5"/>
        <v>167</v>
      </c>
      <c r="M28" s="66">
        <f>G28*100/D28</f>
        <v>71.058823529411768</v>
      </c>
      <c r="N28" s="66">
        <f t="shared" si="7"/>
        <v>71.058823529411768</v>
      </c>
      <c r="O28" s="94">
        <f t="shared" si="8"/>
        <v>71.058823529411768</v>
      </c>
    </row>
    <row r="29" spans="1:15" ht="18" customHeight="1" outlineLevel="2">
      <c r="A29" s="81">
        <v>26</v>
      </c>
      <c r="B29" s="76" t="s">
        <v>7</v>
      </c>
      <c r="C29" s="5" t="s">
        <v>1276</v>
      </c>
      <c r="D29" s="6">
        <v>60</v>
      </c>
      <c r="E29" s="6">
        <v>570</v>
      </c>
      <c r="F29" s="6">
        <v>20</v>
      </c>
      <c r="G29" s="86">
        <f t="shared" si="0"/>
        <v>28.5</v>
      </c>
      <c r="H29" s="67">
        <f t="shared" si="1"/>
        <v>855</v>
      </c>
      <c r="I29" s="67">
        <f t="shared" si="2"/>
        <v>912</v>
      </c>
      <c r="J29" s="67">
        <f t="shared" si="3"/>
        <v>30</v>
      </c>
      <c r="K29" s="67">
        <f t="shared" si="4"/>
        <v>59</v>
      </c>
      <c r="L29" s="67">
        <f t="shared" si="5"/>
        <v>89</v>
      </c>
      <c r="M29" s="66">
        <f t="shared" si="6"/>
        <v>47.5</v>
      </c>
      <c r="N29" s="66">
        <f t="shared" si="7"/>
        <v>47.5</v>
      </c>
      <c r="O29" s="94">
        <f t="shared" si="8"/>
        <v>47.5</v>
      </c>
    </row>
    <row r="30" spans="1:15" ht="18" customHeight="1" outlineLevel="2">
      <c r="A30" s="81">
        <v>27</v>
      </c>
      <c r="B30" s="76" t="s">
        <v>7</v>
      </c>
      <c r="C30" s="5" t="s">
        <v>27</v>
      </c>
      <c r="D30" s="6">
        <v>46</v>
      </c>
      <c r="E30" s="6">
        <v>670</v>
      </c>
      <c r="F30" s="6">
        <v>20</v>
      </c>
      <c r="G30" s="86">
        <f t="shared" si="0"/>
        <v>33.5</v>
      </c>
      <c r="H30" s="67">
        <f t="shared" si="1"/>
        <v>1005</v>
      </c>
      <c r="I30" s="67">
        <f t="shared" si="2"/>
        <v>1072</v>
      </c>
      <c r="J30" s="67">
        <f t="shared" si="3"/>
        <v>35</v>
      </c>
      <c r="K30" s="67">
        <f t="shared" si="4"/>
        <v>70</v>
      </c>
      <c r="L30" s="67">
        <f t="shared" si="5"/>
        <v>105</v>
      </c>
      <c r="M30" s="66">
        <f t="shared" si="6"/>
        <v>72.826086956521735</v>
      </c>
      <c r="N30" s="66">
        <f t="shared" si="7"/>
        <v>72.826086956521735</v>
      </c>
      <c r="O30" s="94">
        <f t="shared" si="8"/>
        <v>72.826086956521735</v>
      </c>
    </row>
    <row r="31" spans="1:15" ht="18" customHeight="1" outlineLevel="2">
      <c r="A31" s="81">
        <v>28</v>
      </c>
      <c r="B31" s="76" t="s">
        <v>7</v>
      </c>
      <c r="C31" s="5" t="s">
        <v>28</v>
      </c>
      <c r="D31" s="6">
        <v>101</v>
      </c>
      <c r="E31" s="6">
        <v>1466</v>
      </c>
      <c r="F31" s="6">
        <v>20</v>
      </c>
      <c r="G31" s="86">
        <f t="shared" si="0"/>
        <v>73.3</v>
      </c>
      <c r="H31" s="67">
        <f t="shared" si="1"/>
        <v>2199</v>
      </c>
      <c r="I31" s="67">
        <f t="shared" si="2"/>
        <v>2346</v>
      </c>
      <c r="J31" s="67">
        <f t="shared" si="3"/>
        <v>76</v>
      </c>
      <c r="K31" s="67">
        <f t="shared" si="4"/>
        <v>154</v>
      </c>
      <c r="L31" s="67">
        <f t="shared" si="5"/>
        <v>230</v>
      </c>
      <c r="M31" s="66">
        <f t="shared" si="6"/>
        <v>72.574257425742573</v>
      </c>
      <c r="N31" s="66">
        <f t="shared" si="7"/>
        <v>72.574257425742573</v>
      </c>
      <c r="O31" s="94">
        <f t="shared" si="8"/>
        <v>72.574257425742573</v>
      </c>
    </row>
    <row r="32" spans="1:15" ht="18" customHeight="1" outlineLevel="2">
      <c r="A32" s="81">
        <v>29</v>
      </c>
      <c r="B32" s="76" t="s">
        <v>7</v>
      </c>
      <c r="C32" s="5" t="s">
        <v>29</v>
      </c>
      <c r="D32" s="6">
        <v>108</v>
      </c>
      <c r="E32" s="6">
        <v>1288</v>
      </c>
      <c r="F32" s="6">
        <v>20</v>
      </c>
      <c r="G32" s="86">
        <f t="shared" si="0"/>
        <v>64.400000000000006</v>
      </c>
      <c r="H32" s="67">
        <f t="shared" si="1"/>
        <v>1932</v>
      </c>
      <c r="I32" s="67">
        <f t="shared" si="2"/>
        <v>2061</v>
      </c>
      <c r="J32" s="67">
        <f t="shared" si="3"/>
        <v>67</v>
      </c>
      <c r="K32" s="67">
        <f t="shared" si="4"/>
        <v>135</v>
      </c>
      <c r="L32" s="67">
        <f t="shared" si="5"/>
        <v>202</v>
      </c>
      <c r="M32" s="66">
        <f t="shared" si="6"/>
        <v>59.62962962962964</v>
      </c>
      <c r="N32" s="66">
        <f t="shared" si="7"/>
        <v>59.62962962962964</v>
      </c>
      <c r="O32" s="94">
        <f t="shared" si="8"/>
        <v>59.62962962962964</v>
      </c>
    </row>
    <row r="33" spans="1:15" ht="18" customHeight="1" outlineLevel="2">
      <c r="A33" s="81">
        <v>30</v>
      </c>
      <c r="B33" s="76" t="s">
        <v>7</v>
      </c>
      <c r="C33" s="5" t="s">
        <v>30</v>
      </c>
      <c r="D33" s="6">
        <v>80</v>
      </c>
      <c r="E33" s="6">
        <v>885</v>
      </c>
      <c r="F33" s="6">
        <v>19</v>
      </c>
      <c r="G33" s="86">
        <f t="shared" si="0"/>
        <v>46.578947368421055</v>
      </c>
      <c r="H33" s="67">
        <f t="shared" si="1"/>
        <v>1397</v>
      </c>
      <c r="I33" s="67">
        <f t="shared" si="2"/>
        <v>1491</v>
      </c>
      <c r="J33" s="67">
        <f t="shared" si="3"/>
        <v>48</v>
      </c>
      <c r="K33" s="67">
        <f t="shared" si="4"/>
        <v>97</v>
      </c>
      <c r="L33" s="67">
        <f t="shared" si="5"/>
        <v>145</v>
      </c>
      <c r="M33" s="66">
        <f t="shared" si="6"/>
        <v>58.223684210526322</v>
      </c>
      <c r="N33" s="66">
        <f t="shared" si="7"/>
        <v>58.223684210526322</v>
      </c>
      <c r="O33" s="94">
        <f t="shared" si="8"/>
        <v>58.223684210526322</v>
      </c>
    </row>
    <row r="34" spans="1:15" ht="18" customHeight="1" outlineLevel="2">
      <c r="A34" s="81">
        <v>31</v>
      </c>
      <c r="B34" s="76" t="s">
        <v>7</v>
      </c>
      <c r="C34" s="5" t="s">
        <v>31</v>
      </c>
      <c r="D34" s="6">
        <v>121</v>
      </c>
      <c r="E34" s="6">
        <v>1450</v>
      </c>
      <c r="F34" s="6">
        <v>20</v>
      </c>
      <c r="G34" s="86">
        <f t="shared" si="0"/>
        <v>72.5</v>
      </c>
      <c r="H34" s="67">
        <f t="shared" si="1"/>
        <v>2175</v>
      </c>
      <c r="I34" s="67">
        <f t="shared" si="2"/>
        <v>2320</v>
      </c>
      <c r="J34" s="67">
        <f t="shared" si="3"/>
        <v>75</v>
      </c>
      <c r="K34" s="67">
        <f t="shared" si="4"/>
        <v>152</v>
      </c>
      <c r="L34" s="67">
        <f t="shared" si="5"/>
        <v>227</v>
      </c>
      <c r="M34" s="66">
        <f t="shared" si="6"/>
        <v>59.917355371900825</v>
      </c>
      <c r="N34" s="66">
        <f t="shared" si="7"/>
        <v>59.917355371900825</v>
      </c>
      <c r="O34" s="94">
        <f t="shared" si="8"/>
        <v>59.917355371900825</v>
      </c>
    </row>
    <row r="35" spans="1:15" ht="18" customHeight="1" outlineLevel="2">
      <c r="A35" s="81">
        <v>32</v>
      </c>
      <c r="B35" s="76" t="s">
        <v>7</v>
      </c>
      <c r="C35" s="5" t="s">
        <v>32</v>
      </c>
      <c r="D35" s="6">
        <v>93</v>
      </c>
      <c r="E35" s="6">
        <v>730</v>
      </c>
      <c r="F35" s="6">
        <v>19</v>
      </c>
      <c r="G35" s="86">
        <f t="shared" si="0"/>
        <v>38.421052631578945</v>
      </c>
      <c r="H35" s="67">
        <f t="shared" si="1"/>
        <v>1153</v>
      </c>
      <c r="I35" s="67">
        <f t="shared" si="2"/>
        <v>1229</v>
      </c>
      <c r="J35" s="67">
        <f t="shared" si="3"/>
        <v>40</v>
      </c>
      <c r="K35" s="67">
        <f t="shared" si="4"/>
        <v>80</v>
      </c>
      <c r="L35" s="67">
        <f t="shared" si="5"/>
        <v>120</v>
      </c>
      <c r="M35" s="66">
        <f t="shared" si="6"/>
        <v>41.312959818902094</v>
      </c>
      <c r="N35" s="66">
        <f t="shared" si="7"/>
        <v>41.312959818902094</v>
      </c>
      <c r="O35" s="94">
        <f t="shared" si="8"/>
        <v>41.312959818902094</v>
      </c>
    </row>
    <row r="36" spans="1:15" ht="18" customHeight="1" outlineLevel="2">
      <c r="A36" s="81">
        <v>33</v>
      </c>
      <c r="B36" s="76" t="s">
        <v>7</v>
      </c>
      <c r="C36" s="5" t="s">
        <v>33</v>
      </c>
      <c r="D36" s="6">
        <v>108</v>
      </c>
      <c r="E36" s="6">
        <v>813</v>
      </c>
      <c r="F36" s="6">
        <v>18</v>
      </c>
      <c r="G36" s="86">
        <f t="shared" si="0"/>
        <v>45.166666666666664</v>
      </c>
      <c r="H36" s="67">
        <f t="shared" si="1"/>
        <v>1355</v>
      </c>
      <c r="I36" s="67">
        <f t="shared" si="2"/>
        <v>1445</v>
      </c>
      <c r="J36" s="67">
        <f t="shared" si="3"/>
        <v>47</v>
      </c>
      <c r="K36" s="67">
        <f t="shared" si="4"/>
        <v>94</v>
      </c>
      <c r="L36" s="67">
        <f t="shared" si="5"/>
        <v>141</v>
      </c>
      <c r="M36" s="66">
        <f t="shared" si="6"/>
        <v>41.82098765432098</v>
      </c>
      <c r="N36" s="66">
        <f t="shared" si="7"/>
        <v>41.82098765432098</v>
      </c>
      <c r="O36" s="94">
        <f t="shared" si="8"/>
        <v>41.82098765432098</v>
      </c>
    </row>
    <row r="37" spans="1:15" ht="18" customHeight="1" outlineLevel="2">
      <c r="A37" s="81">
        <v>34</v>
      </c>
      <c r="B37" s="76" t="s">
        <v>7</v>
      </c>
      <c r="C37" s="5" t="s">
        <v>34</v>
      </c>
      <c r="D37" s="6">
        <v>71</v>
      </c>
      <c r="E37" s="6">
        <v>1063</v>
      </c>
      <c r="F37" s="6">
        <v>20</v>
      </c>
      <c r="G37" s="86">
        <f t="shared" si="0"/>
        <v>53.15</v>
      </c>
      <c r="H37" s="67">
        <f t="shared" si="1"/>
        <v>1595</v>
      </c>
      <c r="I37" s="67">
        <f t="shared" si="2"/>
        <v>1701</v>
      </c>
      <c r="J37" s="67">
        <f t="shared" si="3"/>
        <v>55</v>
      </c>
      <c r="K37" s="67">
        <f t="shared" si="4"/>
        <v>111</v>
      </c>
      <c r="L37" s="67">
        <f t="shared" si="5"/>
        <v>166</v>
      </c>
      <c r="M37" s="66">
        <f t="shared" si="6"/>
        <v>74.859154929577471</v>
      </c>
      <c r="N37" s="66">
        <f t="shared" si="7"/>
        <v>74.859154929577471</v>
      </c>
      <c r="O37" s="94">
        <f t="shared" si="8"/>
        <v>74.859154929577471</v>
      </c>
    </row>
    <row r="38" spans="1:15" ht="18" customHeight="1" outlineLevel="2">
      <c r="A38" s="81">
        <v>35</v>
      </c>
      <c r="B38" s="76" t="s">
        <v>7</v>
      </c>
      <c r="C38" s="5" t="s">
        <v>35</v>
      </c>
      <c r="D38" s="6">
        <v>114</v>
      </c>
      <c r="E38" s="6">
        <v>1459</v>
      </c>
      <c r="F38" s="6">
        <v>20</v>
      </c>
      <c r="G38" s="86">
        <f t="shared" si="0"/>
        <v>72.95</v>
      </c>
      <c r="H38" s="67">
        <f t="shared" si="1"/>
        <v>2189</v>
      </c>
      <c r="I38" s="67">
        <f t="shared" si="2"/>
        <v>2334</v>
      </c>
      <c r="J38" s="67">
        <f t="shared" si="3"/>
        <v>75</v>
      </c>
      <c r="K38" s="67">
        <f t="shared" si="4"/>
        <v>153</v>
      </c>
      <c r="L38" s="67">
        <f t="shared" si="5"/>
        <v>228</v>
      </c>
      <c r="M38" s="66">
        <f t="shared" si="6"/>
        <v>63.991228070175438</v>
      </c>
      <c r="N38" s="66">
        <f t="shared" si="7"/>
        <v>63.991228070175438</v>
      </c>
      <c r="O38" s="94">
        <f t="shared" si="8"/>
        <v>63.991228070175438</v>
      </c>
    </row>
    <row r="39" spans="1:15" ht="18" customHeight="1" outlineLevel="2">
      <c r="A39" s="81">
        <v>36</v>
      </c>
      <c r="B39" s="76" t="s">
        <v>7</v>
      </c>
      <c r="C39" s="5" t="s">
        <v>36</v>
      </c>
      <c r="D39" s="6">
        <v>100</v>
      </c>
      <c r="E39" s="6">
        <v>1200</v>
      </c>
      <c r="F39" s="6">
        <v>20</v>
      </c>
      <c r="G39" s="86">
        <f t="shared" si="0"/>
        <v>60</v>
      </c>
      <c r="H39" s="67">
        <f t="shared" si="1"/>
        <v>1800</v>
      </c>
      <c r="I39" s="67">
        <f t="shared" si="2"/>
        <v>1920</v>
      </c>
      <c r="J39" s="67">
        <f t="shared" si="3"/>
        <v>62</v>
      </c>
      <c r="K39" s="67">
        <f t="shared" si="4"/>
        <v>126</v>
      </c>
      <c r="L39" s="67">
        <f t="shared" si="5"/>
        <v>188</v>
      </c>
      <c r="M39" s="66">
        <f t="shared" si="6"/>
        <v>60</v>
      </c>
      <c r="N39" s="66">
        <f t="shared" si="7"/>
        <v>60</v>
      </c>
      <c r="O39" s="94">
        <f t="shared" si="8"/>
        <v>60</v>
      </c>
    </row>
    <row r="40" spans="1:15" ht="18" customHeight="1" outlineLevel="2">
      <c r="A40" s="81">
        <v>37</v>
      </c>
      <c r="B40" s="76" t="s">
        <v>7</v>
      </c>
      <c r="C40" s="5" t="s">
        <v>1234</v>
      </c>
      <c r="D40" s="6">
        <v>20</v>
      </c>
      <c r="E40" s="6">
        <v>236</v>
      </c>
      <c r="F40" s="6">
        <v>19</v>
      </c>
      <c r="G40" s="86">
        <f t="shared" si="0"/>
        <v>12.421052631578947</v>
      </c>
      <c r="H40" s="67">
        <f t="shared" si="1"/>
        <v>373</v>
      </c>
      <c r="I40" s="67">
        <f t="shared" si="2"/>
        <v>397</v>
      </c>
      <c r="J40" s="67">
        <f t="shared" si="3"/>
        <v>14</v>
      </c>
      <c r="K40" s="67">
        <f t="shared" si="4"/>
        <v>25</v>
      </c>
      <c r="L40" s="67">
        <f t="shared" si="5"/>
        <v>39</v>
      </c>
      <c r="M40" s="66">
        <f>G40*100/D40</f>
        <v>62.10526315789474</v>
      </c>
      <c r="N40" s="66">
        <f t="shared" si="7"/>
        <v>62.10526315789474</v>
      </c>
      <c r="O40" s="94">
        <f t="shared" si="8"/>
        <v>62.10526315789474</v>
      </c>
    </row>
    <row r="41" spans="1:15" ht="18" customHeight="1" outlineLevel="2">
      <c r="A41" s="81">
        <v>38</v>
      </c>
      <c r="B41" s="76" t="s">
        <v>7</v>
      </c>
      <c r="C41" s="5" t="s">
        <v>37</v>
      </c>
      <c r="D41" s="6">
        <v>70</v>
      </c>
      <c r="E41" s="6">
        <v>1168</v>
      </c>
      <c r="F41" s="6">
        <v>20</v>
      </c>
      <c r="G41" s="86">
        <f t="shared" si="0"/>
        <v>58.4</v>
      </c>
      <c r="H41" s="67">
        <f t="shared" si="1"/>
        <v>1752</v>
      </c>
      <c r="I41" s="67">
        <f t="shared" si="2"/>
        <v>1869</v>
      </c>
      <c r="J41" s="67">
        <f t="shared" si="3"/>
        <v>61</v>
      </c>
      <c r="K41" s="67">
        <f t="shared" si="4"/>
        <v>122</v>
      </c>
      <c r="L41" s="67">
        <f t="shared" si="5"/>
        <v>183</v>
      </c>
      <c r="M41" s="66">
        <f t="shared" si="6"/>
        <v>83.428571428571431</v>
      </c>
      <c r="N41" s="66">
        <f t="shared" si="7"/>
        <v>83.428571428571431</v>
      </c>
      <c r="O41" s="94">
        <f t="shared" si="8"/>
        <v>83.428571428571431</v>
      </c>
    </row>
    <row r="42" spans="1:15" ht="18" customHeight="1" outlineLevel="2">
      <c r="A42" s="81">
        <v>39</v>
      </c>
      <c r="B42" s="76" t="s">
        <v>7</v>
      </c>
      <c r="C42" s="5" t="s">
        <v>38</v>
      </c>
      <c r="D42" s="6">
        <v>104</v>
      </c>
      <c r="E42" s="6">
        <v>1205</v>
      </c>
      <c r="F42" s="6">
        <v>20</v>
      </c>
      <c r="G42" s="86">
        <f t="shared" si="0"/>
        <v>60.25</v>
      </c>
      <c r="H42" s="67">
        <f t="shared" si="1"/>
        <v>1808</v>
      </c>
      <c r="I42" s="67">
        <f t="shared" si="2"/>
        <v>1928</v>
      </c>
      <c r="J42" s="67">
        <f t="shared" si="3"/>
        <v>62</v>
      </c>
      <c r="K42" s="67">
        <f t="shared" si="4"/>
        <v>126</v>
      </c>
      <c r="L42" s="67">
        <f t="shared" si="5"/>
        <v>188</v>
      </c>
      <c r="M42" s="66">
        <f t="shared" si="6"/>
        <v>57.932692307692307</v>
      </c>
      <c r="N42" s="66">
        <f t="shared" si="7"/>
        <v>57.932692307692307</v>
      </c>
      <c r="O42" s="94">
        <f t="shared" si="8"/>
        <v>57.932692307692307</v>
      </c>
    </row>
    <row r="43" spans="1:15" ht="18" customHeight="1" outlineLevel="2">
      <c r="A43" s="81">
        <v>40</v>
      </c>
      <c r="B43" s="76" t="s">
        <v>7</v>
      </c>
      <c r="C43" s="5" t="s">
        <v>39</v>
      </c>
      <c r="D43" s="6">
        <v>52</v>
      </c>
      <c r="E43" s="6">
        <v>874</v>
      </c>
      <c r="F43" s="6">
        <v>20</v>
      </c>
      <c r="G43" s="86">
        <f t="shared" si="0"/>
        <v>43.7</v>
      </c>
      <c r="H43" s="67">
        <f t="shared" si="1"/>
        <v>1311</v>
      </c>
      <c r="I43" s="67">
        <f t="shared" si="2"/>
        <v>1398</v>
      </c>
      <c r="J43" s="67">
        <f t="shared" si="3"/>
        <v>46</v>
      </c>
      <c r="K43" s="67">
        <f t="shared" si="4"/>
        <v>91</v>
      </c>
      <c r="L43" s="67">
        <f t="shared" si="5"/>
        <v>137</v>
      </c>
      <c r="M43" s="66">
        <f t="shared" si="6"/>
        <v>84.038461538461533</v>
      </c>
      <c r="N43" s="66">
        <f t="shared" si="7"/>
        <v>84.038461538461533</v>
      </c>
      <c r="O43" s="94">
        <f t="shared" si="8"/>
        <v>84.038461538461533</v>
      </c>
    </row>
    <row r="44" spans="1:15" ht="18" customHeight="1" outlineLevel="2">
      <c r="A44" s="81">
        <v>41</v>
      </c>
      <c r="B44" s="76" t="s">
        <v>7</v>
      </c>
      <c r="C44" s="5" t="s">
        <v>40</v>
      </c>
      <c r="D44" s="6">
        <v>80</v>
      </c>
      <c r="E44" s="6">
        <v>1013</v>
      </c>
      <c r="F44" s="6">
        <v>19</v>
      </c>
      <c r="G44" s="86">
        <f t="shared" si="0"/>
        <v>53.315789473684212</v>
      </c>
      <c r="H44" s="67">
        <f t="shared" si="1"/>
        <v>1599</v>
      </c>
      <c r="I44" s="67">
        <f t="shared" si="2"/>
        <v>1706</v>
      </c>
      <c r="J44" s="67">
        <f t="shared" si="3"/>
        <v>55</v>
      </c>
      <c r="K44" s="67">
        <f t="shared" si="4"/>
        <v>112</v>
      </c>
      <c r="L44" s="67">
        <f t="shared" si="5"/>
        <v>167</v>
      </c>
      <c r="M44" s="66">
        <f t="shared" si="6"/>
        <v>66.64473684210526</v>
      </c>
      <c r="N44" s="66">
        <f t="shared" si="7"/>
        <v>66.64473684210526</v>
      </c>
      <c r="O44" s="94">
        <f t="shared" si="8"/>
        <v>66.64473684210526</v>
      </c>
    </row>
    <row r="45" spans="1:15" ht="18" customHeight="1" outlineLevel="2">
      <c r="A45" s="81">
        <v>42</v>
      </c>
      <c r="B45" s="76" t="s">
        <v>7</v>
      </c>
      <c r="C45" s="5" t="s">
        <v>41</v>
      </c>
      <c r="D45" s="6">
        <v>121</v>
      </c>
      <c r="E45" s="6">
        <v>1530</v>
      </c>
      <c r="F45" s="6">
        <v>20</v>
      </c>
      <c r="G45" s="86">
        <f t="shared" si="0"/>
        <v>76.5</v>
      </c>
      <c r="H45" s="67">
        <f t="shared" si="1"/>
        <v>2295</v>
      </c>
      <c r="I45" s="67">
        <f t="shared" si="2"/>
        <v>2448</v>
      </c>
      <c r="J45" s="67">
        <f t="shared" si="3"/>
        <v>79</v>
      </c>
      <c r="K45" s="67">
        <f t="shared" si="4"/>
        <v>161</v>
      </c>
      <c r="L45" s="67">
        <f t="shared" si="5"/>
        <v>240</v>
      </c>
      <c r="M45" s="66">
        <f t="shared" si="6"/>
        <v>63.223140495867767</v>
      </c>
      <c r="N45" s="66">
        <f t="shared" si="7"/>
        <v>63.223140495867767</v>
      </c>
      <c r="O45" s="94">
        <f t="shared" si="8"/>
        <v>63.223140495867767</v>
      </c>
    </row>
    <row r="46" spans="1:15" ht="18" customHeight="1" outlineLevel="2">
      <c r="A46" s="81">
        <v>43</v>
      </c>
      <c r="B46" s="76" t="s">
        <v>7</v>
      </c>
      <c r="C46" s="5" t="s">
        <v>42</v>
      </c>
      <c r="D46" s="6">
        <v>145</v>
      </c>
      <c r="E46" s="6">
        <v>2139</v>
      </c>
      <c r="F46" s="6">
        <v>20</v>
      </c>
      <c r="G46" s="86">
        <f t="shared" si="0"/>
        <v>106.95</v>
      </c>
      <c r="H46" s="67">
        <f t="shared" si="1"/>
        <v>3209</v>
      </c>
      <c r="I46" s="67">
        <f t="shared" si="2"/>
        <v>3422</v>
      </c>
      <c r="J46" s="67">
        <f t="shared" si="3"/>
        <v>110</v>
      </c>
      <c r="K46" s="67">
        <f t="shared" si="4"/>
        <v>225</v>
      </c>
      <c r="L46" s="67">
        <f t="shared" si="5"/>
        <v>335</v>
      </c>
      <c r="M46" s="66">
        <f t="shared" si="6"/>
        <v>73.758620689655174</v>
      </c>
      <c r="N46" s="66">
        <f t="shared" si="7"/>
        <v>73.758620689655174</v>
      </c>
      <c r="O46" s="94">
        <f t="shared" si="8"/>
        <v>73.758620689655174</v>
      </c>
    </row>
    <row r="47" spans="1:15" ht="18" customHeight="1" outlineLevel="2">
      <c r="A47" s="81">
        <v>44</v>
      </c>
      <c r="B47" s="76" t="s">
        <v>7</v>
      </c>
      <c r="C47" s="5" t="s">
        <v>43</v>
      </c>
      <c r="D47" s="6">
        <v>81</v>
      </c>
      <c r="E47" s="6">
        <v>599</v>
      </c>
      <c r="F47" s="6">
        <v>14</v>
      </c>
      <c r="G47" s="86">
        <f t="shared" si="0"/>
        <v>42.785714285714285</v>
      </c>
      <c r="H47" s="67">
        <f t="shared" si="1"/>
        <v>1284</v>
      </c>
      <c r="I47" s="67">
        <f t="shared" si="2"/>
        <v>1369</v>
      </c>
      <c r="J47" s="67">
        <f t="shared" si="3"/>
        <v>45</v>
      </c>
      <c r="K47" s="67">
        <f t="shared" si="4"/>
        <v>89</v>
      </c>
      <c r="L47" s="67">
        <f t="shared" si="5"/>
        <v>134</v>
      </c>
      <c r="M47" s="66">
        <f t="shared" si="6"/>
        <v>52.821869488536151</v>
      </c>
      <c r="N47" s="66">
        <f t="shared" si="7"/>
        <v>52.821869488536151</v>
      </c>
      <c r="O47" s="94">
        <f t="shared" si="8"/>
        <v>52.821869488536151</v>
      </c>
    </row>
    <row r="48" spans="1:15" ht="18" customHeight="1" outlineLevel="2">
      <c r="A48" s="81">
        <v>45</v>
      </c>
      <c r="B48" s="76" t="s">
        <v>7</v>
      </c>
      <c r="C48" s="5" t="s">
        <v>44</v>
      </c>
      <c r="D48" s="6">
        <v>56</v>
      </c>
      <c r="E48" s="6">
        <v>236</v>
      </c>
      <c r="F48" s="6">
        <v>7</v>
      </c>
      <c r="G48" s="86">
        <f t="shared" si="0"/>
        <v>33.714285714285715</v>
      </c>
      <c r="H48" s="67">
        <f t="shared" si="1"/>
        <v>1011</v>
      </c>
      <c r="I48" s="67">
        <f t="shared" si="2"/>
        <v>1079</v>
      </c>
      <c r="J48" s="67">
        <f t="shared" si="3"/>
        <v>35</v>
      </c>
      <c r="K48" s="67">
        <f t="shared" si="4"/>
        <v>70</v>
      </c>
      <c r="L48" s="67">
        <f t="shared" si="5"/>
        <v>105</v>
      </c>
      <c r="M48" s="66">
        <f t="shared" si="6"/>
        <v>60.204081632653065</v>
      </c>
      <c r="N48" s="66">
        <f t="shared" si="7"/>
        <v>60.204081632653065</v>
      </c>
      <c r="O48" s="94">
        <f t="shared" si="8"/>
        <v>60.204081632653065</v>
      </c>
    </row>
    <row r="49" spans="1:15" ht="18" customHeight="1" outlineLevel="2">
      <c r="A49" s="81">
        <v>46</v>
      </c>
      <c r="B49" s="76" t="s">
        <v>7</v>
      </c>
      <c r="C49" s="5" t="s">
        <v>45</v>
      </c>
      <c r="D49" s="6">
        <v>32</v>
      </c>
      <c r="E49" s="6">
        <v>414</v>
      </c>
      <c r="F49" s="6">
        <v>20</v>
      </c>
      <c r="G49" s="86">
        <f t="shared" si="0"/>
        <v>20.7</v>
      </c>
      <c r="H49" s="67">
        <f t="shared" si="1"/>
        <v>621</v>
      </c>
      <c r="I49" s="67">
        <f t="shared" si="2"/>
        <v>662</v>
      </c>
      <c r="J49" s="67">
        <f t="shared" si="3"/>
        <v>22</v>
      </c>
      <c r="K49" s="67">
        <f t="shared" si="4"/>
        <v>43</v>
      </c>
      <c r="L49" s="67">
        <f t="shared" si="5"/>
        <v>65</v>
      </c>
      <c r="M49" s="66">
        <f t="shared" si="6"/>
        <v>64.6875</v>
      </c>
      <c r="N49" s="66">
        <f t="shared" si="7"/>
        <v>64.6875</v>
      </c>
      <c r="O49" s="94">
        <f t="shared" si="8"/>
        <v>64.6875</v>
      </c>
    </row>
    <row r="50" spans="1:15" ht="18" customHeight="1" outlineLevel="2">
      <c r="A50" s="81">
        <v>47</v>
      </c>
      <c r="B50" s="76" t="s">
        <v>7</v>
      </c>
      <c r="C50" s="5" t="s">
        <v>46</v>
      </c>
      <c r="D50" s="6">
        <v>128</v>
      </c>
      <c r="E50" s="6">
        <v>180</v>
      </c>
      <c r="F50" s="6">
        <v>3</v>
      </c>
      <c r="G50" s="86">
        <f t="shared" si="0"/>
        <v>60</v>
      </c>
      <c r="H50" s="67">
        <f t="shared" si="1"/>
        <v>1800</v>
      </c>
      <c r="I50" s="67">
        <f t="shared" si="2"/>
        <v>1920</v>
      </c>
      <c r="J50" s="67">
        <f t="shared" si="3"/>
        <v>62</v>
      </c>
      <c r="K50" s="67">
        <f t="shared" si="4"/>
        <v>126</v>
      </c>
      <c r="L50" s="67">
        <f t="shared" si="5"/>
        <v>188</v>
      </c>
      <c r="M50" s="66">
        <f t="shared" si="6"/>
        <v>46.875</v>
      </c>
      <c r="N50" s="66">
        <f t="shared" si="7"/>
        <v>46.875</v>
      </c>
      <c r="O50" s="94">
        <f t="shared" si="8"/>
        <v>46.875</v>
      </c>
    </row>
    <row r="51" spans="1:15" ht="18" customHeight="1" outlineLevel="2">
      <c r="A51" s="81">
        <v>48</v>
      </c>
      <c r="B51" s="76" t="s">
        <v>7</v>
      </c>
      <c r="C51" s="5" t="s">
        <v>47</v>
      </c>
      <c r="D51" s="6">
        <v>108</v>
      </c>
      <c r="E51" s="6">
        <v>1609</v>
      </c>
      <c r="F51" s="6">
        <v>20</v>
      </c>
      <c r="G51" s="86">
        <f t="shared" si="0"/>
        <v>80.45</v>
      </c>
      <c r="H51" s="67">
        <f t="shared" si="1"/>
        <v>2414</v>
      </c>
      <c r="I51" s="67">
        <f t="shared" si="2"/>
        <v>2574</v>
      </c>
      <c r="J51" s="67">
        <f t="shared" si="3"/>
        <v>83</v>
      </c>
      <c r="K51" s="67">
        <f t="shared" si="4"/>
        <v>169</v>
      </c>
      <c r="L51" s="67">
        <f t="shared" si="5"/>
        <v>252</v>
      </c>
      <c r="M51" s="66">
        <f t="shared" si="6"/>
        <v>74.490740740740748</v>
      </c>
      <c r="N51" s="66">
        <f t="shared" si="7"/>
        <v>74.490740740740748</v>
      </c>
      <c r="O51" s="94">
        <f t="shared" si="8"/>
        <v>74.490740740740748</v>
      </c>
    </row>
    <row r="52" spans="1:15" ht="18" customHeight="1" outlineLevel="2">
      <c r="A52" s="81">
        <v>49</v>
      </c>
      <c r="B52" s="76" t="s">
        <v>7</v>
      </c>
      <c r="C52" s="76" t="s">
        <v>1227</v>
      </c>
      <c r="D52" s="67">
        <v>41</v>
      </c>
      <c r="E52" s="67">
        <v>665</v>
      </c>
      <c r="F52" s="6">
        <v>20</v>
      </c>
      <c r="G52" s="86">
        <f t="shared" si="0"/>
        <v>33.25</v>
      </c>
      <c r="H52" s="67">
        <f t="shared" si="1"/>
        <v>998</v>
      </c>
      <c r="I52" s="67">
        <f t="shared" si="2"/>
        <v>1064</v>
      </c>
      <c r="J52" s="67">
        <f t="shared" si="3"/>
        <v>35</v>
      </c>
      <c r="K52" s="67">
        <f t="shared" si="4"/>
        <v>69</v>
      </c>
      <c r="L52" s="67">
        <f t="shared" si="5"/>
        <v>104</v>
      </c>
      <c r="M52" s="66">
        <f>G52*100/D52</f>
        <v>81.097560975609753</v>
      </c>
      <c r="N52" s="66">
        <f t="shared" si="7"/>
        <v>81.097560975609753</v>
      </c>
      <c r="O52" s="94">
        <f t="shared" si="8"/>
        <v>81.097560975609753</v>
      </c>
    </row>
    <row r="53" spans="1:15" ht="18" customHeight="1" outlineLevel="2">
      <c r="A53" s="81">
        <v>50</v>
      </c>
      <c r="B53" s="76" t="s">
        <v>7</v>
      </c>
      <c r="C53" s="76" t="s">
        <v>1246</v>
      </c>
      <c r="D53" s="67">
        <v>38</v>
      </c>
      <c r="E53" s="67">
        <v>20</v>
      </c>
      <c r="F53" s="6">
        <v>1</v>
      </c>
      <c r="G53" s="86">
        <f t="shared" si="0"/>
        <v>20</v>
      </c>
      <c r="H53" s="67">
        <f t="shared" si="1"/>
        <v>600</v>
      </c>
      <c r="I53" s="67">
        <f t="shared" si="2"/>
        <v>640</v>
      </c>
      <c r="J53" s="67">
        <f t="shared" si="3"/>
        <v>21</v>
      </c>
      <c r="K53" s="67">
        <f t="shared" si="4"/>
        <v>41</v>
      </c>
      <c r="L53" s="67">
        <f t="shared" si="5"/>
        <v>62</v>
      </c>
      <c r="M53" s="66">
        <f>G53*100/D53</f>
        <v>52.631578947368418</v>
      </c>
      <c r="N53" s="66">
        <f t="shared" si="7"/>
        <v>52.631578947368418</v>
      </c>
      <c r="O53" s="94">
        <f t="shared" si="8"/>
        <v>52.631578947368418</v>
      </c>
    </row>
    <row r="54" spans="1:15" ht="18" customHeight="1" outlineLevel="2">
      <c r="A54" s="81">
        <v>51</v>
      </c>
      <c r="B54" s="76" t="s">
        <v>7</v>
      </c>
      <c r="C54" s="5" t="s">
        <v>48</v>
      </c>
      <c r="D54" s="6">
        <v>157</v>
      </c>
      <c r="E54" s="6">
        <v>2225</v>
      </c>
      <c r="F54" s="6">
        <v>20</v>
      </c>
      <c r="G54" s="86">
        <f t="shared" si="0"/>
        <v>111.25</v>
      </c>
      <c r="H54" s="67">
        <f t="shared" si="1"/>
        <v>3338</v>
      </c>
      <c r="I54" s="67">
        <f t="shared" si="2"/>
        <v>3560</v>
      </c>
      <c r="J54" s="67">
        <f t="shared" si="3"/>
        <v>114</v>
      </c>
      <c r="K54" s="67">
        <f t="shared" si="4"/>
        <v>234</v>
      </c>
      <c r="L54" s="67">
        <f t="shared" si="5"/>
        <v>348</v>
      </c>
      <c r="M54" s="66">
        <f t="shared" si="6"/>
        <v>70.859872611464965</v>
      </c>
      <c r="N54" s="66">
        <f t="shared" si="7"/>
        <v>70.859872611464965</v>
      </c>
      <c r="O54" s="94">
        <f t="shared" si="8"/>
        <v>70.859872611464965</v>
      </c>
    </row>
    <row r="55" spans="1:15" ht="18" customHeight="1" outlineLevel="2">
      <c r="A55" s="81">
        <v>52</v>
      </c>
      <c r="B55" s="76" t="s">
        <v>7</v>
      </c>
      <c r="C55" s="5" t="s">
        <v>49</v>
      </c>
      <c r="D55" s="6">
        <v>127</v>
      </c>
      <c r="E55" s="6">
        <v>1608</v>
      </c>
      <c r="F55" s="6">
        <v>20</v>
      </c>
      <c r="G55" s="86">
        <f t="shared" si="0"/>
        <v>80.400000000000006</v>
      </c>
      <c r="H55" s="67">
        <f t="shared" si="1"/>
        <v>2412</v>
      </c>
      <c r="I55" s="67">
        <f t="shared" si="2"/>
        <v>2573</v>
      </c>
      <c r="J55" s="67">
        <f t="shared" si="3"/>
        <v>83</v>
      </c>
      <c r="K55" s="67">
        <f t="shared" si="4"/>
        <v>169</v>
      </c>
      <c r="L55" s="67">
        <f t="shared" si="5"/>
        <v>252</v>
      </c>
      <c r="M55" s="66">
        <f t="shared" si="6"/>
        <v>63.307086614173237</v>
      </c>
      <c r="N55" s="66">
        <f t="shared" si="7"/>
        <v>63.307086614173237</v>
      </c>
      <c r="O55" s="94">
        <f t="shared" si="8"/>
        <v>63.307086614173237</v>
      </c>
    </row>
    <row r="56" spans="1:15" ht="18" customHeight="1" outlineLevel="2">
      <c r="A56" s="81">
        <v>53</v>
      </c>
      <c r="B56" s="76" t="s">
        <v>7</v>
      </c>
      <c r="C56" s="5" t="s">
        <v>50</v>
      </c>
      <c r="D56" s="6">
        <v>102</v>
      </c>
      <c r="E56" s="6">
        <v>1480</v>
      </c>
      <c r="F56" s="6">
        <v>20</v>
      </c>
      <c r="G56" s="86">
        <f t="shared" si="0"/>
        <v>74</v>
      </c>
      <c r="H56" s="67">
        <f t="shared" si="1"/>
        <v>2220</v>
      </c>
      <c r="I56" s="67">
        <f t="shared" si="2"/>
        <v>2368</v>
      </c>
      <c r="J56" s="67">
        <f t="shared" si="3"/>
        <v>76</v>
      </c>
      <c r="K56" s="67">
        <f t="shared" si="4"/>
        <v>155</v>
      </c>
      <c r="L56" s="67">
        <f t="shared" si="5"/>
        <v>231</v>
      </c>
      <c r="M56" s="66">
        <f t="shared" si="6"/>
        <v>72.549019607843135</v>
      </c>
      <c r="N56" s="66">
        <f t="shared" si="7"/>
        <v>72.549019607843135</v>
      </c>
      <c r="O56" s="94">
        <f t="shared" si="8"/>
        <v>72.549019607843135</v>
      </c>
    </row>
    <row r="57" spans="1:15" ht="18" customHeight="1" outlineLevel="2">
      <c r="A57" s="81">
        <v>54</v>
      </c>
      <c r="B57" s="76" t="s">
        <v>7</v>
      </c>
      <c r="C57" s="5" t="s">
        <v>51</v>
      </c>
      <c r="D57" s="6">
        <v>71</v>
      </c>
      <c r="E57" s="6">
        <v>847</v>
      </c>
      <c r="F57" s="6">
        <v>20</v>
      </c>
      <c r="G57" s="86">
        <f t="shared" si="0"/>
        <v>42.35</v>
      </c>
      <c r="H57" s="67">
        <f t="shared" si="1"/>
        <v>1271</v>
      </c>
      <c r="I57" s="67">
        <f t="shared" si="2"/>
        <v>1355</v>
      </c>
      <c r="J57" s="67">
        <f t="shared" si="3"/>
        <v>44</v>
      </c>
      <c r="K57" s="67">
        <f t="shared" si="4"/>
        <v>88</v>
      </c>
      <c r="L57" s="67">
        <f t="shared" si="5"/>
        <v>132</v>
      </c>
      <c r="M57" s="66">
        <f t="shared" si="6"/>
        <v>59.647887323943664</v>
      </c>
      <c r="N57" s="66">
        <f t="shared" si="7"/>
        <v>59.647887323943664</v>
      </c>
      <c r="O57" s="94">
        <f t="shared" si="8"/>
        <v>59.647887323943664</v>
      </c>
    </row>
    <row r="58" spans="1:15" ht="18" customHeight="1" outlineLevel="2">
      <c r="A58" s="81">
        <v>55</v>
      </c>
      <c r="B58" s="76" t="s">
        <v>7</v>
      </c>
      <c r="C58" s="5" t="s">
        <v>52</v>
      </c>
      <c r="D58" s="6">
        <v>58</v>
      </c>
      <c r="E58" s="6">
        <v>718</v>
      </c>
      <c r="F58" s="6">
        <v>20</v>
      </c>
      <c r="G58" s="86">
        <f t="shared" si="0"/>
        <v>35.9</v>
      </c>
      <c r="H58" s="67">
        <f t="shared" si="1"/>
        <v>1077</v>
      </c>
      <c r="I58" s="67">
        <f t="shared" si="2"/>
        <v>1149</v>
      </c>
      <c r="J58" s="67">
        <f t="shared" si="3"/>
        <v>38</v>
      </c>
      <c r="K58" s="67">
        <f t="shared" si="4"/>
        <v>75</v>
      </c>
      <c r="L58" s="67">
        <f t="shared" si="5"/>
        <v>113</v>
      </c>
      <c r="M58" s="66">
        <f t="shared" si="6"/>
        <v>61.896551724137929</v>
      </c>
      <c r="N58" s="66">
        <f t="shared" si="7"/>
        <v>61.896551724137929</v>
      </c>
      <c r="O58" s="94">
        <f t="shared" si="8"/>
        <v>61.896551724137929</v>
      </c>
    </row>
    <row r="59" spans="1:15" ht="18" customHeight="1" outlineLevel="2">
      <c r="A59" s="81">
        <v>56</v>
      </c>
      <c r="B59" s="76" t="s">
        <v>7</v>
      </c>
      <c r="C59" s="5" t="s">
        <v>53</v>
      </c>
      <c r="D59" s="6">
        <v>170</v>
      </c>
      <c r="E59" s="6">
        <v>1692</v>
      </c>
      <c r="F59" s="6">
        <v>19</v>
      </c>
      <c r="G59" s="86">
        <f t="shared" si="0"/>
        <v>89.05263157894737</v>
      </c>
      <c r="H59" s="67">
        <f t="shared" si="1"/>
        <v>2672</v>
      </c>
      <c r="I59" s="67">
        <f t="shared" si="2"/>
        <v>2850</v>
      </c>
      <c r="J59" s="67">
        <f t="shared" si="3"/>
        <v>92</v>
      </c>
      <c r="K59" s="67">
        <f t="shared" si="4"/>
        <v>187</v>
      </c>
      <c r="L59" s="67">
        <f t="shared" si="5"/>
        <v>279</v>
      </c>
      <c r="M59" s="66">
        <f t="shared" si="6"/>
        <v>52.383900928792571</v>
      </c>
      <c r="N59" s="66">
        <f t="shared" si="7"/>
        <v>52.383900928792571</v>
      </c>
      <c r="O59" s="94">
        <f t="shared" si="8"/>
        <v>52.383900928792571</v>
      </c>
    </row>
    <row r="60" spans="1:15" ht="18" customHeight="1" outlineLevel="2">
      <c r="A60" s="81">
        <v>57</v>
      </c>
      <c r="B60" s="76" t="s">
        <v>7</v>
      </c>
      <c r="C60" s="5" t="s">
        <v>54</v>
      </c>
      <c r="D60" s="6">
        <v>71</v>
      </c>
      <c r="E60" s="6">
        <v>912</v>
      </c>
      <c r="F60" s="6">
        <v>20</v>
      </c>
      <c r="G60" s="86">
        <f t="shared" si="0"/>
        <v>45.6</v>
      </c>
      <c r="H60" s="67">
        <f t="shared" si="1"/>
        <v>1368</v>
      </c>
      <c r="I60" s="67">
        <f t="shared" si="2"/>
        <v>1459</v>
      </c>
      <c r="J60" s="67">
        <f t="shared" si="3"/>
        <v>48</v>
      </c>
      <c r="K60" s="67">
        <f t="shared" si="4"/>
        <v>95</v>
      </c>
      <c r="L60" s="67">
        <f t="shared" si="5"/>
        <v>143</v>
      </c>
      <c r="M60" s="66">
        <f t="shared" si="6"/>
        <v>64.225352112676063</v>
      </c>
      <c r="N60" s="66">
        <f t="shared" si="7"/>
        <v>64.225352112676063</v>
      </c>
      <c r="O60" s="94">
        <f t="shared" si="8"/>
        <v>64.225352112676063</v>
      </c>
    </row>
    <row r="61" spans="1:15" ht="18" customHeight="1" outlineLevel="2">
      <c r="A61" s="81">
        <v>58</v>
      </c>
      <c r="B61" s="76" t="s">
        <v>7</v>
      </c>
      <c r="C61" s="5" t="s">
        <v>55</v>
      </c>
      <c r="D61" s="6">
        <v>53</v>
      </c>
      <c r="E61" s="6">
        <v>765</v>
      </c>
      <c r="F61" s="6">
        <v>20</v>
      </c>
      <c r="G61" s="86">
        <f t="shared" si="0"/>
        <v>38.25</v>
      </c>
      <c r="H61" s="67">
        <f t="shared" si="1"/>
        <v>1148</v>
      </c>
      <c r="I61" s="67">
        <f t="shared" si="2"/>
        <v>1224</v>
      </c>
      <c r="J61" s="67">
        <f t="shared" si="3"/>
        <v>40</v>
      </c>
      <c r="K61" s="67">
        <f t="shared" si="4"/>
        <v>80</v>
      </c>
      <c r="L61" s="67">
        <f t="shared" si="5"/>
        <v>120</v>
      </c>
      <c r="M61" s="66">
        <f t="shared" si="6"/>
        <v>72.169811320754718</v>
      </c>
      <c r="N61" s="66">
        <f t="shared" si="7"/>
        <v>72.169811320754718</v>
      </c>
      <c r="O61" s="94">
        <f t="shared" si="8"/>
        <v>72.169811320754718</v>
      </c>
    </row>
    <row r="62" spans="1:15" ht="18" customHeight="1" outlineLevel="2">
      <c r="A62" s="81">
        <v>59</v>
      </c>
      <c r="B62" s="76" t="s">
        <v>7</v>
      </c>
      <c r="C62" s="5" t="s">
        <v>56</v>
      </c>
      <c r="D62" s="6">
        <v>70</v>
      </c>
      <c r="E62" s="6">
        <v>550</v>
      </c>
      <c r="F62" s="6">
        <v>18</v>
      </c>
      <c r="G62" s="86">
        <f t="shared" si="0"/>
        <v>30.555555555555557</v>
      </c>
      <c r="H62" s="67">
        <f t="shared" si="1"/>
        <v>917</v>
      </c>
      <c r="I62" s="67">
        <f t="shared" si="2"/>
        <v>978</v>
      </c>
      <c r="J62" s="67">
        <f t="shared" si="3"/>
        <v>32</v>
      </c>
      <c r="K62" s="67">
        <f t="shared" si="4"/>
        <v>64</v>
      </c>
      <c r="L62" s="67">
        <f t="shared" si="5"/>
        <v>96</v>
      </c>
      <c r="M62" s="66">
        <f t="shared" si="6"/>
        <v>43.650793650793652</v>
      </c>
      <c r="N62" s="66">
        <f t="shared" si="7"/>
        <v>43.650793650793652</v>
      </c>
      <c r="O62" s="94">
        <f t="shared" si="8"/>
        <v>43.650793650793652</v>
      </c>
    </row>
    <row r="63" spans="1:15" ht="18" customHeight="1" outlineLevel="2">
      <c r="A63" s="81">
        <v>60</v>
      </c>
      <c r="B63" s="76" t="s">
        <v>7</v>
      </c>
      <c r="C63" s="76" t="s">
        <v>1261</v>
      </c>
      <c r="D63" s="6">
        <v>15</v>
      </c>
      <c r="E63" s="6">
        <v>246</v>
      </c>
      <c r="F63" s="6">
        <v>19</v>
      </c>
      <c r="G63" s="86">
        <f t="shared" si="0"/>
        <v>12.947368421052632</v>
      </c>
      <c r="H63" s="67">
        <f t="shared" si="1"/>
        <v>388</v>
      </c>
      <c r="I63" s="67">
        <f t="shared" si="2"/>
        <v>414</v>
      </c>
      <c r="J63" s="67">
        <f t="shared" si="3"/>
        <v>14</v>
      </c>
      <c r="K63" s="67">
        <f t="shared" si="4"/>
        <v>26</v>
      </c>
      <c r="L63" s="67">
        <f t="shared" si="5"/>
        <v>40</v>
      </c>
      <c r="M63" s="66">
        <f>G63*100/D63</f>
        <v>86.315789473684205</v>
      </c>
      <c r="N63" s="66">
        <f t="shared" si="7"/>
        <v>86.315789473684205</v>
      </c>
      <c r="O63" s="94">
        <f t="shared" si="8"/>
        <v>86.315789473684205</v>
      </c>
    </row>
    <row r="64" spans="1:15" ht="18" customHeight="1" outlineLevel="2">
      <c r="A64" s="81">
        <v>61</v>
      </c>
      <c r="B64" s="76" t="s">
        <v>7</v>
      </c>
      <c r="C64" s="5" t="s">
        <v>57</v>
      </c>
      <c r="D64" s="6">
        <v>117</v>
      </c>
      <c r="E64" s="6">
        <v>1991</v>
      </c>
      <c r="F64" s="6">
        <v>21</v>
      </c>
      <c r="G64" s="86">
        <f t="shared" si="0"/>
        <v>94.80952380952381</v>
      </c>
      <c r="H64" s="67">
        <f t="shared" si="1"/>
        <v>2844</v>
      </c>
      <c r="I64" s="67">
        <f t="shared" si="2"/>
        <v>3034</v>
      </c>
      <c r="J64" s="67">
        <f t="shared" si="3"/>
        <v>98</v>
      </c>
      <c r="K64" s="67">
        <f t="shared" si="4"/>
        <v>199</v>
      </c>
      <c r="L64" s="67">
        <f t="shared" si="5"/>
        <v>297</v>
      </c>
      <c r="M64" s="66">
        <f t="shared" si="6"/>
        <v>81.03378103378104</v>
      </c>
      <c r="N64" s="66">
        <f t="shared" si="7"/>
        <v>81.03378103378104</v>
      </c>
      <c r="O64" s="94">
        <f t="shared" si="8"/>
        <v>81.03378103378104</v>
      </c>
    </row>
    <row r="65" spans="1:15" ht="18" customHeight="1" outlineLevel="2">
      <c r="A65" s="81">
        <v>62</v>
      </c>
      <c r="B65" s="76" t="s">
        <v>7</v>
      </c>
      <c r="C65" s="5" t="s">
        <v>58</v>
      </c>
      <c r="D65" s="6">
        <v>83</v>
      </c>
      <c r="E65" s="6">
        <v>1236</v>
      </c>
      <c r="F65" s="6">
        <v>19</v>
      </c>
      <c r="G65" s="86">
        <f t="shared" si="0"/>
        <v>65.05263157894737</v>
      </c>
      <c r="H65" s="67">
        <f t="shared" si="1"/>
        <v>1952</v>
      </c>
      <c r="I65" s="67">
        <f t="shared" si="2"/>
        <v>2082</v>
      </c>
      <c r="J65" s="67">
        <f t="shared" si="3"/>
        <v>67</v>
      </c>
      <c r="K65" s="67">
        <f t="shared" si="4"/>
        <v>136</v>
      </c>
      <c r="L65" s="67">
        <f t="shared" si="5"/>
        <v>203</v>
      </c>
      <c r="M65" s="66">
        <f t="shared" si="6"/>
        <v>78.37666455294864</v>
      </c>
      <c r="N65" s="66">
        <f t="shared" si="7"/>
        <v>78.37666455294864</v>
      </c>
      <c r="O65" s="94">
        <f t="shared" si="8"/>
        <v>78.37666455294864</v>
      </c>
    </row>
    <row r="66" spans="1:15" ht="18" customHeight="1" outlineLevel="2">
      <c r="A66" s="81">
        <v>63</v>
      </c>
      <c r="B66" s="76" t="s">
        <v>7</v>
      </c>
      <c r="C66" s="5" t="s">
        <v>59</v>
      </c>
      <c r="D66" s="6">
        <v>54</v>
      </c>
      <c r="E66" s="6">
        <v>738</v>
      </c>
      <c r="F66" s="6">
        <v>19</v>
      </c>
      <c r="G66" s="86">
        <f t="shared" si="0"/>
        <v>38.842105263157897</v>
      </c>
      <c r="H66" s="67">
        <f t="shared" si="1"/>
        <v>1165</v>
      </c>
      <c r="I66" s="67">
        <f t="shared" si="2"/>
        <v>1243</v>
      </c>
      <c r="J66" s="67">
        <f t="shared" si="3"/>
        <v>41</v>
      </c>
      <c r="K66" s="67">
        <f t="shared" si="4"/>
        <v>81</v>
      </c>
      <c r="L66" s="67">
        <f t="shared" si="5"/>
        <v>122</v>
      </c>
      <c r="M66" s="66">
        <f t="shared" si="6"/>
        <v>71.929824561403507</v>
      </c>
      <c r="N66" s="66">
        <f t="shared" si="7"/>
        <v>71.929824561403507</v>
      </c>
      <c r="O66" s="94">
        <f t="shared" si="8"/>
        <v>71.929824561403507</v>
      </c>
    </row>
    <row r="67" spans="1:15" ht="18" customHeight="1" outlineLevel="2">
      <c r="A67" s="81">
        <v>64</v>
      </c>
      <c r="B67" s="76" t="s">
        <v>7</v>
      </c>
      <c r="C67" s="5" t="s">
        <v>1233</v>
      </c>
      <c r="D67" s="6">
        <v>59</v>
      </c>
      <c r="E67" s="6">
        <v>937</v>
      </c>
      <c r="F67" s="6">
        <v>20</v>
      </c>
      <c r="G67" s="86">
        <f t="shared" si="0"/>
        <v>46.85</v>
      </c>
      <c r="H67" s="67">
        <f t="shared" si="1"/>
        <v>1406</v>
      </c>
      <c r="I67" s="67">
        <f t="shared" si="2"/>
        <v>1499</v>
      </c>
      <c r="J67" s="67">
        <f t="shared" si="3"/>
        <v>49</v>
      </c>
      <c r="K67" s="67">
        <f t="shared" si="4"/>
        <v>98</v>
      </c>
      <c r="L67" s="67">
        <f t="shared" si="5"/>
        <v>147</v>
      </c>
      <c r="M67" s="66">
        <f>G67*100/D67</f>
        <v>79.406779661016955</v>
      </c>
      <c r="N67" s="66">
        <f t="shared" si="7"/>
        <v>79.406779661016955</v>
      </c>
      <c r="O67" s="94">
        <f t="shared" si="8"/>
        <v>79.406779661016955</v>
      </c>
    </row>
    <row r="68" spans="1:15" ht="18" customHeight="1" outlineLevel="2">
      <c r="A68" s="81">
        <v>65</v>
      </c>
      <c r="B68" s="76" t="s">
        <v>7</v>
      </c>
      <c r="C68" s="5" t="s">
        <v>60</v>
      </c>
      <c r="D68" s="6">
        <v>69</v>
      </c>
      <c r="E68" s="6">
        <v>668</v>
      </c>
      <c r="F68" s="6">
        <v>20</v>
      </c>
      <c r="G68" s="86">
        <f t="shared" si="0"/>
        <v>33.4</v>
      </c>
      <c r="H68" s="67">
        <f t="shared" si="1"/>
        <v>1002</v>
      </c>
      <c r="I68" s="67">
        <f t="shared" si="2"/>
        <v>1069</v>
      </c>
      <c r="J68" s="67">
        <f t="shared" si="3"/>
        <v>35</v>
      </c>
      <c r="K68" s="67">
        <f t="shared" si="4"/>
        <v>70</v>
      </c>
      <c r="L68" s="67">
        <f t="shared" si="5"/>
        <v>105</v>
      </c>
      <c r="M68" s="66">
        <f t="shared" si="6"/>
        <v>48.405797101449274</v>
      </c>
      <c r="N68" s="66">
        <f t="shared" si="7"/>
        <v>48.405797101449274</v>
      </c>
      <c r="O68" s="94">
        <f t="shared" si="8"/>
        <v>48.405797101449274</v>
      </c>
    </row>
    <row r="69" spans="1:15" ht="18" customHeight="1" outlineLevel="2">
      <c r="A69" s="81">
        <v>66</v>
      </c>
      <c r="B69" s="76" t="s">
        <v>7</v>
      </c>
      <c r="C69" s="5" t="s">
        <v>61</v>
      </c>
      <c r="D69" s="6">
        <v>85</v>
      </c>
      <c r="E69" s="6">
        <v>1260</v>
      </c>
      <c r="F69" s="6">
        <v>20</v>
      </c>
      <c r="G69" s="86">
        <f t="shared" ref="G69:G133" si="9">E69/F69</f>
        <v>63</v>
      </c>
      <c r="H69" s="67">
        <f t="shared" ref="H69:H133" si="10">ROUND(G69*30,0)</f>
        <v>1890</v>
      </c>
      <c r="I69" s="67">
        <f t="shared" ref="I69:I133" si="11">ROUND(G69*32,0)</f>
        <v>2016</v>
      </c>
      <c r="J69" s="67">
        <f t="shared" ref="J69:J133" si="12">ROUND(H69*0.034+1,0)</f>
        <v>65</v>
      </c>
      <c r="K69" s="67">
        <f t="shared" ref="K69" si="13">ROUND(I69*0.066-1,0)</f>
        <v>132</v>
      </c>
      <c r="L69" s="67">
        <f t="shared" ref="L69:L133" si="14">J69+K69</f>
        <v>197</v>
      </c>
      <c r="M69" s="66">
        <f t="shared" si="6"/>
        <v>74.117647058823536</v>
      </c>
      <c r="N69" s="66">
        <f t="shared" ref="N69:N134" si="15">G69*100/D69</f>
        <v>74.117647058823536</v>
      </c>
      <c r="O69" s="94">
        <f t="shared" ref="O69:O133" si="16">G69*100/D69</f>
        <v>74.117647058823536</v>
      </c>
    </row>
    <row r="70" spans="1:15" ht="18" customHeight="1" outlineLevel="2">
      <c r="A70" s="81">
        <v>67</v>
      </c>
      <c r="B70" s="76" t="s">
        <v>7</v>
      </c>
      <c r="C70" s="5" t="s">
        <v>62</v>
      </c>
      <c r="D70" s="6">
        <v>89</v>
      </c>
      <c r="E70" s="6">
        <v>40</v>
      </c>
      <c r="F70" s="6">
        <v>1</v>
      </c>
      <c r="G70" s="86">
        <f t="shared" si="9"/>
        <v>40</v>
      </c>
      <c r="H70" s="67">
        <f t="shared" si="10"/>
        <v>1200</v>
      </c>
      <c r="I70" s="67">
        <f t="shared" si="11"/>
        <v>1280</v>
      </c>
      <c r="J70" s="67">
        <f t="shared" si="12"/>
        <v>42</v>
      </c>
      <c r="K70" s="67">
        <f t="shared" ref="K70:K133" si="17">ROUND(I70*0.066-2,0)</f>
        <v>82</v>
      </c>
      <c r="L70" s="67">
        <f t="shared" si="14"/>
        <v>124</v>
      </c>
      <c r="M70" s="66">
        <f t="shared" si="6"/>
        <v>44.943820224719104</v>
      </c>
      <c r="N70" s="66">
        <f t="shared" si="15"/>
        <v>44.943820224719104</v>
      </c>
      <c r="O70" s="94">
        <f t="shared" si="16"/>
        <v>44.943820224719104</v>
      </c>
    </row>
    <row r="71" spans="1:15" ht="18" customHeight="1" outlineLevel="2">
      <c r="A71" s="81">
        <v>68</v>
      </c>
      <c r="B71" s="76" t="s">
        <v>7</v>
      </c>
      <c r="C71" s="5" t="s">
        <v>63</v>
      </c>
      <c r="D71" s="6">
        <v>96</v>
      </c>
      <c r="E71" s="6">
        <v>1130</v>
      </c>
      <c r="F71" s="6">
        <v>20</v>
      </c>
      <c r="G71" s="86">
        <f t="shared" si="9"/>
        <v>56.5</v>
      </c>
      <c r="H71" s="67">
        <f t="shared" si="10"/>
        <v>1695</v>
      </c>
      <c r="I71" s="67">
        <f t="shared" si="11"/>
        <v>1808</v>
      </c>
      <c r="J71" s="67">
        <f t="shared" si="12"/>
        <v>59</v>
      </c>
      <c r="K71" s="67">
        <f t="shared" si="17"/>
        <v>117</v>
      </c>
      <c r="L71" s="67">
        <f t="shared" si="14"/>
        <v>176</v>
      </c>
      <c r="M71" s="66">
        <f t="shared" si="6"/>
        <v>58.854166666666664</v>
      </c>
      <c r="N71" s="66">
        <f t="shared" si="15"/>
        <v>58.854166666666664</v>
      </c>
      <c r="O71" s="94">
        <f t="shared" si="16"/>
        <v>58.854166666666664</v>
      </c>
    </row>
    <row r="72" spans="1:15" ht="18" customHeight="1" outlineLevel="2">
      <c r="A72" s="81">
        <v>69</v>
      </c>
      <c r="B72" s="76" t="s">
        <v>7</v>
      </c>
      <c r="C72" s="5" t="s">
        <v>64</v>
      </c>
      <c r="D72" s="6">
        <v>40</v>
      </c>
      <c r="E72" s="6">
        <v>535</v>
      </c>
      <c r="F72" s="6">
        <v>20</v>
      </c>
      <c r="G72" s="86">
        <f t="shared" si="9"/>
        <v>26.75</v>
      </c>
      <c r="H72" s="67">
        <f t="shared" si="10"/>
        <v>803</v>
      </c>
      <c r="I72" s="67">
        <f t="shared" si="11"/>
        <v>856</v>
      </c>
      <c r="J72" s="67">
        <f t="shared" si="12"/>
        <v>28</v>
      </c>
      <c r="K72" s="67">
        <f t="shared" si="17"/>
        <v>54</v>
      </c>
      <c r="L72" s="67">
        <f t="shared" si="14"/>
        <v>82</v>
      </c>
      <c r="M72" s="66">
        <f t="shared" si="6"/>
        <v>66.875</v>
      </c>
      <c r="N72" s="66">
        <f t="shared" si="15"/>
        <v>66.875</v>
      </c>
      <c r="O72" s="94">
        <f t="shared" si="16"/>
        <v>66.875</v>
      </c>
    </row>
    <row r="73" spans="1:15" ht="18" customHeight="1" outlineLevel="2">
      <c r="A73" s="81">
        <v>70</v>
      </c>
      <c r="B73" s="76" t="s">
        <v>7</v>
      </c>
      <c r="C73" s="5" t="s">
        <v>65</v>
      </c>
      <c r="D73" s="6">
        <v>62</v>
      </c>
      <c r="E73" s="6">
        <v>782</v>
      </c>
      <c r="F73" s="6">
        <v>20</v>
      </c>
      <c r="G73" s="86">
        <f t="shared" si="9"/>
        <v>39.1</v>
      </c>
      <c r="H73" s="67">
        <f t="shared" si="10"/>
        <v>1173</v>
      </c>
      <c r="I73" s="67">
        <f t="shared" si="11"/>
        <v>1251</v>
      </c>
      <c r="J73" s="67">
        <f t="shared" si="12"/>
        <v>41</v>
      </c>
      <c r="K73" s="67">
        <f t="shared" si="17"/>
        <v>81</v>
      </c>
      <c r="L73" s="67">
        <f t="shared" si="14"/>
        <v>122</v>
      </c>
      <c r="M73" s="66">
        <f t="shared" si="6"/>
        <v>63.064516129032256</v>
      </c>
      <c r="N73" s="66">
        <f t="shared" si="15"/>
        <v>63.064516129032256</v>
      </c>
      <c r="O73" s="94">
        <f t="shared" si="16"/>
        <v>63.064516129032256</v>
      </c>
    </row>
    <row r="74" spans="1:15" ht="18" customHeight="1" outlineLevel="2">
      <c r="A74" s="81">
        <v>71</v>
      </c>
      <c r="B74" s="76" t="s">
        <v>7</v>
      </c>
      <c r="C74" s="5" t="s">
        <v>66</v>
      </c>
      <c r="D74" s="6">
        <v>45</v>
      </c>
      <c r="E74" s="6">
        <v>460</v>
      </c>
      <c r="F74" s="6">
        <v>20</v>
      </c>
      <c r="G74" s="86">
        <f t="shared" si="9"/>
        <v>23</v>
      </c>
      <c r="H74" s="67">
        <f t="shared" si="10"/>
        <v>690</v>
      </c>
      <c r="I74" s="67">
        <f t="shared" si="11"/>
        <v>736</v>
      </c>
      <c r="J74" s="67">
        <f t="shared" si="12"/>
        <v>24</v>
      </c>
      <c r="K74" s="67">
        <f t="shared" si="17"/>
        <v>47</v>
      </c>
      <c r="L74" s="67">
        <f t="shared" si="14"/>
        <v>71</v>
      </c>
      <c r="M74" s="66">
        <f t="shared" si="6"/>
        <v>51.111111111111114</v>
      </c>
      <c r="N74" s="66">
        <f t="shared" si="15"/>
        <v>51.111111111111114</v>
      </c>
      <c r="O74" s="94">
        <f t="shared" si="16"/>
        <v>51.111111111111114</v>
      </c>
    </row>
    <row r="75" spans="1:15" ht="18" customHeight="1" outlineLevel="2">
      <c r="A75" s="81">
        <v>72</v>
      </c>
      <c r="B75" s="76" t="s">
        <v>7</v>
      </c>
      <c r="C75" s="5" t="s">
        <v>67</v>
      </c>
      <c r="D75" s="6">
        <v>67</v>
      </c>
      <c r="E75" s="6">
        <v>754</v>
      </c>
      <c r="F75" s="6">
        <v>20</v>
      </c>
      <c r="G75" s="86">
        <f t="shared" si="9"/>
        <v>37.700000000000003</v>
      </c>
      <c r="H75" s="67">
        <f t="shared" si="10"/>
        <v>1131</v>
      </c>
      <c r="I75" s="67">
        <f t="shared" si="11"/>
        <v>1206</v>
      </c>
      <c r="J75" s="67">
        <f t="shared" si="12"/>
        <v>39</v>
      </c>
      <c r="K75" s="67">
        <f t="shared" si="17"/>
        <v>78</v>
      </c>
      <c r="L75" s="67">
        <f t="shared" si="14"/>
        <v>117</v>
      </c>
      <c r="M75" s="66">
        <f t="shared" si="6"/>
        <v>56.268656716417915</v>
      </c>
      <c r="N75" s="66">
        <f t="shared" si="15"/>
        <v>56.268656716417915</v>
      </c>
      <c r="O75" s="94">
        <f t="shared" si="16"/>
        <v>56.268656716417915</v>
      </c>
    </row>
    <row r="76" spans="1:15" ht="18" customHeight="1" outlineLevel="2">
      <c r="A76" s="81">
        <v>73</v>
      </c>
      <c r="B76" s="76" t="s">
        <v>7</v>
      </c>
      <c r="C76" s="5" t="s">
        <v>68</v>
      </c>
      <c r="D76" s="6">
        <v>101</v>
      </c>
      <c r="E76" s="6">
        <v>993</v>
      </c>
      <c r="F76" s="6">
        <v>20</v>
      </c>
      <c r="G76" s="86">
        <f t="shared" si="9"/>
        <v>49.65</v>
      </c>
      <c r="H76" s="67">
        <f t="shared" si="10"/>
        <v>1490</v>
      </c>
      <c r="I76" s="67">
        <f t="shared" si="11"/>
        <v>1589</v>
      </c>
      <c r="J76" s="67">
        <f t="shared" si="12"/>
        <v>52</v>
      </c>
      <c r="K76" s="67">
        <f t="shared" si="17"/>
        <v>103</v>
      </c>
      <c r="L76" s="67">
        <f t="shared" si="14"/>
        <v>155</v>
      </c>
      <c r="M76" s="66">
        <f t="shared" si="6"/>
        <v>49.158415841584159</v>
      </c>
      <c r="N76" s="66">
        <f t="shared" si="15"/>
        <v>49.158415841584159</v>
      </c>
      <c r="O76" s="94">
        <f t="shared" si="16"/>
        <v>49.158415841584159</v>
      </c>
    </row>
    <row r="77" spans="1:15" ht="18" customHeight="1" outlineLevel="2">
      <c r="A77" s="81">
        <v>74</v>
      </c>
      <c r="B77" s="76" t="s">
        <v>7</v>
      </c>
      <c r="C77" s="5" t="s">
        <v>69</v>
      </c>
      <c r="D77" s="6">
        <v>35</v>
      </c>
      <c r="E77" s="6">
        <v>367</v>
      </c>
      <c r="F77" s="6">
        <v>19</v>
      </c>
      <c r="G77" s="86">
        <f t="shared" si="9"/>
        <v>19.315789473684209</v>
      </c>
      <c r="H77" s="67">
        <f t="shared" si="10"/>
        <v>579</v>
      </c>
      <c r="I77" s="67">
        <f t="shared" si="11"/>
        <v>618</v>
      </c>
      <c r="J77" s="67">
        <f t="shared" si="12"/>
        <v>21</v>
      </c>
      <c r="K77" s="67">
        <f t="shared" si="17"/>
        <v>39</v>
      </c>
      <c r="L77" s="67">
        <f t="shared" si="14"/>
        <v>60</v>
      </c>
      <c r="M77" s="66">
        <f t="shared" si="6"/>
        <v>55.187969924812023</v>
      </c>
      <c r="N77" s="66">
        <f t="shared" si="15"/>
        <v>55.187969924812023</v>
      </c>
      <c r="O77" s="94">
        <f t="shared" si="16"/>
        <v>55.187969924812023</v>
      </c>
    </row>
    <row r="78" spans="1:15" ht="18" customHeight="1" outlineLevel="2">
      <c r="A78" s="81">
        <v>75</v>
      </c>
      <c r="B78" s="76" t="s">
        <v>7</v>
      </c>
      <c r="C78" s="5" t="s">
        <v>70</v>
      </c>
      <c r="D78" s="6">
        <v>19</v>
      </c>
      <c r="E78" s="6">
        <v>245</v>
      </c>
      <c r="F78" s="6">
        <v>20</v>
      </c>
      <c r="G78" s="86">
        <f t="shared" si="9"/>
        <v>12.25</v>
      </c>
      <c r="H78" s="67">
        <f t="shared" si="10"/>
        <v>368</v>
      </c>
      <c r="I78" s="67">
        <f t="shared" si="11"/>
        <v>392</v>
      </c>
      <c r="J78" s="67">
        <f t="shared" si="12"/>
        <v>14</v>
      </c>
      <c r="K78" s="67">
        <f t="shared" si="17"/>
        <v>24</v>
      </c>
      <c r="L78" s="67">
        <f t="shared" si="14"/>
        <v>38</v>
      </c>
      <c r="M78" s="66">
        <f t="shared" si="6"/>
        <v>64.473684210526315</v>
      </c>
      <c r="N78" s="66">
        <f t="shared" si="15"/>
        <v>64.473684210526315</v>
      </c>
      <c r="O78" s="94">
        <f t="shared" si="16"/>
        <v>64.473684210526315</v>
      </c>
    </row>
    <row r="79" spans="1:15" ht="18" customHeight="1" outlineLevel="2">
      <c r="A79" s="81">
        <v>76</v>
      </c>
      <c r="B79" s="76" t="s">
        <v>7</v>
      </c>
      <c r="C79" s="5" t="s">
        <v>71</v>
      </c>
      <c r="D79" s="6">
        <v>75</v>
      </c>
      <c r="E79" s="6">
        <v>972</v>
      </c>
      <c r="F79" s="6">
        <v>19</v>
      </c>
      <c r="G79" s="86">
        <f t="shared" si="9"/>
        <v>51.157894736842103</v>
      </c>
      <c r="H79" s="67">
        <f t="shared" si="10"/>
        <v>1535</v>
      </c>
      <c r="I79" s="67">
        <f t="shared" si="11"/>
        <v>1637</v>
      </c>
      <c r="J79" s="67">
        <f t="shared" si="12"/>
        <v>53</v>
      </c>
      <c r="K79" s="67">
        <f t="shared" si="17"/>
        <v>106</v>
      </c>
      <c r="L79" s="67">
        <f t="shared" si="14"/>
        <v>159</v>
      </c>
      <c r="M79" s="66">
        <f t="shared" ref="M79:M142" si="18">G79*100/D79</f>
        <v>68.210526315789465</v>
      </c>
      <c r="N79" s="66">
        <f t="shared" si="15"/>
        <v>68.210526315789465</v>
      </c>
      <c r="O79" s="94">
        <f t="shared" si="16"/>
        <v>68.210526315789465</v>
      </c>
    </row>
    <row r="80" spans="1:15" ht="18" customHeight="1" outlineLevel="2">
      <c r="A80" s="81">
        <v>77</v>
      </c>
      <c r="B80" s="76" t="s">
        <v>7</v>
      </c>
      <c r="C80" s="5" t="s">
        <v>72</v>
      </c>
      <c r="D80" s="6">
        <v>55</v>
      </c>
      <c r="E80" s="6">
        <v>683</v>
      </c>
      <c r="F80" s="6">
        <v>20</v>
      </c>
      <c r="G80" s="86">
        <f t="shared" si="9"/>
        <v>34.15</v>
      </c>
      <c r="H80" s="67">
        <f t="shared" si="10"/>
        <v>1025</v>
      </c>
      <c r="I80" s="67">
        <f t="shared" si="11"/>
        <v>1093</v>
      </c>
      <c r="J80" s="67">
        <f t="shared" si="12"/>
        <v>36</v>
      </c>
      <c r="K80" s="67">
        <f t="shared" si="17"/>
        <v>70</v>
      </c>
      <c r="L80" s="67">
        <f t="shared" si="14"/>
        <v>106</v>
      </c>
      <c r="M80" s="66">
        <f t="shared" si="18"/>
        <v>62.090909090909093</v>
      </c>
      <c r="N80" s="66">
        <f t="shared" si="15"/>
        <v>62.090909090909093</v>
      </c>
      <c r="O80" s="94">
        <f t="shared" si="16"/>
        <v>62.090909090909093</v>
      </c>
    </row>
    <row r="81" spans="1:15" ht="18" customHeight="1" outlineLevel="2">
      <c r="A81" s="81">
        <v>78</v>
      </c>
      <c r="B81" s="76" t="s">
        <v>7</v>
      </c>
      <c r="C81" s="76" t="s">
        <v>1521</v>
      </c>
      <c r="D81" s="6">
        <v>5</v>
      </c>
      <c r="E81" s="6">
        <v>4</v>
      </c>
      <c r="F81" s="6">
        <v>1</v>
      </c>
      <c r="G81" s="86">
        <f t="shared" si="9"/>
        <v>4</v>
      </c>
      <c r="H81" s="67">
        <f t="shared" si="10"/>
        <v>120</v>
      </c>
      <c r="I81" s="67">
        <f t="shared" si="11"/>
        <v>128</v>
      </c>
      <c r="J81" s="67">
        <f t="shared" si="12"/>
        <v>5</v>
      </c>
      <c r="K81" s="67">
        <f t="shared" si="17"/>
        <v>6</v>
      </c>
      <c r="L81" s="67">
        <f t="shared" si="14"/>
        <v>11</v>
      </c>
      <c r="M81" s="66">
        <f t="shared" si="18"/>
        <v>80</v>
      </c>
      <c r="N81" s="66">
        <f t="shared" si="15"/>
        <v>80</v>
      </c>
      <c r="O81" s="94">
        <f t="shared" si="16"/>
        <v>80</v>
      </c>
    </row>
    <row r="82" spans="1:15" ht="18" customHeight="1" outlineLevel="2">
      <c r="A82" s="81">
        <v>79</v>
      </c>
      <c r="B82" s="76" t="s">
        <v>7</v>
      </c>
      <c r="C82" s="5" t="s">
        <v>73</v>
      </c>
      <c r="D82" s="6">
        <v>75</v>
      </c>
      <c r="E82" s="6">
        <v>891</v>
      </c>
      <c r="F82" s="6">
        <v>20</v>
      </c>
      <c r="G82" s="86">
        <f t="shared" si="9"/>
        <v>44.55</v>
      </c>
      <c r="H82" s="67">
        <f t="shared" si="10"/>
        <v>1337</v>
      </c>
      <c r="I82" s="67">
        <f t="shared" si="11"/>
        <v>1426</v>
      </c>
      <c r="J82" s="67">
        <f t="shared" si="12"/>
        <v>46</v>
      </c>
      <c r="K82" s="67">
        <f t="shared" si="17"/>
        <v>92</v>
      </c>
      <c r="L82" s="67">
        <f t="shared" si="14"/>
        <v>138</v>
      </c>
      <c r="M82" s="66">
        <f t="shared" si="18"/>
        <v>59.4</v>
      </c>
      <c r="N82" s="66">
        <f t="shared" si="15"/>
        <v>59.4</v>
      </c>
      <c r="O82" s="94">
        <f t="shared" si="16"/>
        <v>59.4</v>
      </c>
    </row>
    <row r="83" spans="1:15" ht="18" customHeight="1" outlineLevel="2">
      <c r="A83" s="81">
        <v>80</v>
      </c>
      <c r="B83" s="76" t="s">
        <v>7</v>
      </c>
      <c r="C83" s="5" t="s">
        <v>74</v>
      </c>
      <c r="D83" s="6">
        <v>127</v>
      </c>
      <c r="E83" s="6">
        <v>1613</v>
      </c>
      <c r="F83" s="6">
        <v>20</v>
      </c>
      <c r="G83" s="86">
        <f t="shared" si="9"/>
        <v>80.650000000000006</v>
      </c>
      <c r="H83" s="67">
        <f t="shared" si="10"/>
        <v>2420</v>
      </c>
      <c r="I83" s="67">
        <f t="shared" si="11"/>
        <v>2581</v>
      </c>
      <c r="J83" s="67">
        <f t="shared" si="12"/>
        <v>83</v>
      </c>
      <c r="K83" s="67">
        <f t="shared" si="17"/>
        <v>168</v>
      </c>
      <c r="L83" s="67">
        <f t="shared" si="14"/>
        <v>251</v>
      </c>
      <c r="M83" s="66">
        <f t="shared" si="18"/>
        <v>63.503937007874022</v>
      </c>
      <c r="N83" s="66">
        <f t="shared" si="15"/>
        <v>63.503937007874022</v>
      </c>
      <c r="O83" s="94">
        <f t="shared" si="16"/>
        <v>63.503937007874022</v>
      </c>
    </row>
    <row r="84" spans="1:15" ht="18" customHeight="1" outlineLevel="2">
      <c r="A84" s="81">
        <v>81</v>
      </c>
      <c r="B84" s="76" t="s">
        <v>7</v>
      </c>
      <c r="C84" s="5" t="s">
        <v>75</v>
      </c>
      <c r="D84" s="6">
        <v>100</v>
      </c>
      <c r="E84" s="6">
        <v>1525</v>
      </c>
      <c r="F84" s="6">
        <v>20</v>
      </c>
      <c r="G84" s="86">
        <f t="shared" si="9"/>
        <v>76.25</v>
      </c>
      <c r="H84" s="67">
        <f t="shared" si="10"/>
        <v>2288</v>
      </c>
      <c r="I84" s="67">
        <f t="shared" si="11"/>
        <v>2440</v>
      </c>
      <c r="J84" s="67">
        <f t="shared" si="12"/>
        <v>79</v>
      </c>
      <c r="K84" s="67">
        <f t="shared" si="17"/>
        <v>159</v>
      </c>
      <c r="L84" s="67">
        <f t="shared" si="14"/>
        <v>238</v>
      </c>
      <c r="M84" s="66">
        <f t="shared" si="18"/>
        <v>76.25</v>
      </c>
      <c r="N84" s="66">
        <f t="shared" si="15"/>
        <v>76.25</v>
      </c>
      <c r="O84" s="94">
        <f t="shared" si="16"/>
        <v>76.25</v>
      </c>
    </row>
    <row r="85" spans="1:15" ht="18" customHeight="1" outlineLevel="2">
      <c r="A85" s="81">
        <v>82</v>
      </c>
      <c r="B85" s="76" t="s">
        <v>7</v>
      </c>
      <c r="C85" s="5" t="s">
        <v>1236</v>
      </c>
      <c r="D85" s="67">
        <v>48</v>
      </c>
      <c r="E85" s="67">
        <v>625</v>
      </c>
      <c r="F85" s="6">
        <v>19</v>
      </c>
      <c r="G85" s="86">
        <f t="shared" si="9"/>
        <v>32.89473684210526</v>
      </c>
      <c r="H85" s="67">
        <f t="shared" si="10"/>
        <v>987</v>
      </c>
      <c r="I85" s="67">
        <f t="shared" si="11"/>
        <v>1053</v>
      </c>
      <c r="J85" s="67">
        <f t="shared" si="12"/>
        <v>35</v>
      </c>
      <c r="K85" s="67">
        <f t="shared" si="17"/>
        <v>67</v>
      </c>
      <c r="L85" s="67">
        <f t="shared" si="14"/>
        <v>102</v>
      </c>
      <c r="M85" s="66">
        <f>G85*100/D85</f>
        <v>68.530701754385959</v>
      </c>
      <c r="N85" s="66">
        <f>G85*100/D85</f>
        <v>68.530701754385959</v>
      </c>
      <c r="O85" s="94">
        <f t="shared" si="16"/>
        <v>68.530701754385959</v>
      </c>
    </row>
    <row r="86" spans="1:15" ht="18" customHeight="1" outlineLevel="2">
      <c r="A86" s="81">
        <v>83</v>
      </c>
      <c r="B86" s="76" t="s">
        <v>7</v>
      </c>
      <c r="C86" s="76" t="s">
        <v>1243</v>
      </c>
      <c r="D86" s="67">
        <v>16</v>
      </c>
      <c r="E86" s="67">
        <v>8</v>
      </c>
      <c r="F86" s="6">
        <v>1</v>
      </c>
      <c r="G86" s="86">
        <f t="shared" si="9"/>
        <v>8</v>
      </c>
      <c r="H86" s="67">
        <f t="shared" si="10"/>
        <v>240</v>
      </c>
      <c r="I86" s="67">
        <f t="shared" si="11"/>
        <v>256</v>
      </c>
      <c r="J86" s="67">
        <f t="shared" si="12"/>
        <v>9</v>
      </c>
      <c r="K86" s="67">
        <f t="shared" si="17"/>
        <v>15</v>
      </c>
      <c r="L86" s="67">
        <f t="shared" si="14"/>
        <v>24</v>
      </c>
      <c r="M86" s="66">
        <f>G86*100/D86</f>
        <v>50</v>
      </c>
      <c r="N86" s="66">
        <f>G86*100/D86</f>
        <v>50</v>
      </c>
      <c r="O86" s="94">
        <f t="shared" si="16"/>
        <v>50</v>
      </c>
    </row>
    <row r="87" spans="1:15" ht="18" customHeight="1" outlineLevel="2">
      <c r="A87" s="81">
        <v>84</v>
      </c>
      <c r="B87" s="76" t="s">
        <v>7</v>
      </c>
      <c r="C87" s="5" t="s">
        <v>76</v>
      </c>
      <c r="D87" s="6">
        <v>48</v>
      </c>
      <c r="E87" s="6">
        <v>628</v>
      </c>
      <c r="F87" s="6">
        <v>20</v>
      </c>
      <c r="G87" s="86">
        <f t="shared" si="9"/>
        <v>31.4</v>
      </c>
      <c r="H87" s="67">
        <f t="shared" si="10"/>
        <v>942</v>
      </c>
      <c r="I87" s="67">
        <f t="shared" si="11"/>
        <v>1005</v>
      </c>
      <c r="J87" s="67">
        <f t="shared" si="12"/>
        <v>33</v>
      </c>
      <c r="K87" s="67">
        <f t="shared" si="17"/>
        <v>64</v>
      </c>
      <c r="L87" s="67">
        <f t="shared" si="14"/>
        <v>97</v>
      </c>
      <c r="M87" s="66">
        <f t="shared" si="18"/>
        <v>65.416666666666671</v>
      </c>
      <c r="N87" s="66">
        <f t="shared" si="15"/>
        <v>65.416666666666671</v>
      </c>
      <c r="O87" s="94">
        <f t="shared" si="16"/>
        <v>65.416666666666671</v>
      </c>
    </row>
    <row r="88" spans="1:15" ht="18" customHeight="1" outlineLevel="2">
      <c r="A88" s="81">
        <v>85</v>
      </c>
      <c r="B88" s="76" t="s">
        <v>7</v>
      </c>
      <c r="C88" s="5" t="s">
        <v>77</v>
      </c>
      <c r="D88" s="6">
        <v>62</v>
      </c>
      <c r="E88" s="6">
        <v>891</v>
      </c>
      <c r="F88" s="6">
        <v>20</v>
      </c>
      <c r="G88" s="86">
        <f t="shared" si="9"/>
        <v>44.55</v>
      </c>
      <c r="H88" s="67">
        <f t="shared" si="10"/>
        <v>1337</v>
      </c>
      <c r="I88" s="67">
        <f t="shared" si="11"/>
        <v>1426</v>
      </c>
      <c r="J88" s="67">
        <f t="shared" si="12"/>
        <v>46</v>
      </c>
      <c r="K88" s="67">
        <f t="shared" si="17"/>
        <v>92</v>
      </c>
      <c r="L88" s="67">
        <f t="shared" si="14"/>
        <v>138</v>
      </c>
      <c r="M88" s="66">
        <f t="shared" si="18"/>
        <v>71.854838709677423</v>
      </c>
      <c r="N88" s="66">
        <f t="shared" si="15"/>
        <v>71.854838709677423</v>
      </c>
      <c r="O88" s="94">
        <f t="shared" si="16"/>
        <v>71.854838709677423</v>
      </c>
    </row>
    <row r="89" spans="1:15" ht="18" customHeight="1" outlineLevel="2">
      <c r="A89" s="81">
        <v>86</v>
      </c>
      <c r="B89" s="76" t="s">
        <v>7</v>
      </c>
      <c r="C89" s="76" t="s">
        <v>1538</v>
      </c>
      <c r="D89" s="6">
        <v>17</v>
      </c>
      <c r="E89" s="6">
        <v>10</v>
      </c>
      <c r="F89" s="6">
        <v>1</v>
      </c>
      <c r="G89" s="86">
        <f t="shared" si="9"/>
        <v>10</v>
      </c>
      <c r="H89" s="67">
        <f t="shared" si="10"/>
        <v>300</v>
      </c>
      <c r="I89" s="67">
        <f t="shared" si="11"/>
        <v>320</v>
      </c>
      <c r="J89" s="67">
        <f t="shared" si="12"/>
        <v>11</v>
      </c>
      <c r="K89" s="67">
        <f t="shared" si="17"/>
        <v>19</v>
      </c>
      <c r="L89" s="67">
        <f t="shared" si="14"/>
        <v>30</v>
      </c>
      <c r="M89" s="66">
        <f t="shared" si="18"/>
        <v>58.823529411764703</v>
      </c>
      <c r="N89" s="66">
        <f t="shared" si="15"/>
        <v>58.823529411764703</v>
      </c>
      <c r="O89" s="94">
        <f t="shared" si="16"/>
        <v>58.823529411764703</v>
      </c>
    </row>
    <row r="90" spans="1:15" ht="18" customHeight="1" outlineLevel="2">
      <c r="A90" s="81">
        <v>87</v>
      </c>
      <c r="B90" s="76" t="s">
        <v>7</v>
      </c>
      <c r="C90" s="5" t="s">
        <v>78</v>
      </c>
      <c r="D90" s="6">
        <v>110</v>
      </c>
      <c r="E90" s="6">
        <v>1087</v>
      </c>
      <c r="F90" s="6">
        <v>20</v>
      </c>
      <c r="G90" s="86">
        <f t="shared" si="9"/>
        <v>54.35</v>
      </c>
      <c r="H90" s="67">
        <f t="shared" si="10"/>
        <v>1631</v>
      </c>
      <c r="I90" s="67">
        <f t="shared" si="11"/>
        <v>1739</v>
      </c>
      <c r="J90" s="67">
        <f t="shared" si="12"/>
        <v>56</v>
      </c>
      <c r="K90" s="67">
        <f t="shared" si="17"/>
        <v>113</v>
      </c>
      <c r="L90" s="67">
        <f t="shared" si="14"/>
        <v>169</v>
      </c>
      <c r="M90" s="66">
        <f t="shared" si="18"/>
        <v>49.409090909090907</v>
      </c>
      <c r="N90" s="66">
        <f t="shared" si="15"/>
        <v>49.409090909090907</v>
      </c>
      <c r="O90" s="94">
        <f t="shared" si="16"/>
        <v>49.409090909090907</v>
      </c>
    </row>
    <row r="91" spans="1:15" ht="18" customHeight="1" outlineLevel="2">
      <c r="A91" s="81">
        <v>88</v>
      </c>
      <c r="B91" s="76" t="s">
        <v>7</v>
      </c>
      <c r="C91" s="5" t="s">
        <v>79</v>
      </c>
      <c r="D91" s="6">
        <v>77</v>
      </c>
      <c r="E91" s="6">
        <v>1087</v>
      </c>
      <c r="F91" s="6">
        <v>20</v>
      </c>
      <c r="G91" s="86">
        <f t="shared" si="9"/>
        <v>54.35</v>
      </c>
      <c r="H91" s="67">
        <f t="shared" si="10"/>
        <v>1631</v>
      </c>
      <c r="I91" s="67">
        <f t="shared" si="11"/>
        <v>1739</v>
      </c>
      <c r="J91" s="67">
        <f t="shared" si="12"/>
        <v>56</v>
      </c>
      <c r="K91" s="67">
        <f t="shared" si="17"/>
        <v>113</v>
      </c>
      <c r="L91" s="67">
        <f t="shared" si="14"/>
        <v>169</v>
      </c>
      <c r="M91" s="66">
        <f t="shared" si="18"/>
        <v>70.584415584415581</v>
      </c>
      <c r="N91" s="66">
        <f t="shared" si="15"/>
        <v>70.584415584415581</v>
      </c>
      <c r="O91" s="94">
        <f t="shared" si="16"/>
        <v>70.584415584415581</v>
      </c>
    </row>
    <row r="92" spans="1:15" ht="18" customHeight="1" outlineLevel="2">
      <c r="A92" s="81">
        <v>89</v>
      </c>
      <c r="B92" s="76" t="s">
        <v>7</v>
      </c>
      <c r="C92" s="5" t="s">
        <v>80</v>
      </c>
      <c r="D92" s="6">
        <v>58</v>
      </c>
      <c r="E92" s="6">
        <v>706</v>
      </c>
      <c r="F92" s="6">
        <v>20</v>
      </c>
      <c r="G92" s="86">
        <f t="shared" si="9"/>
        <v>35.299999999999997</v>
      </c>
      <c r="H92" s="67">
        <f t="shared" si="10"/>
        <v>1059</v>
      </c>
      <c r="I92" s="67">
        <f t="shared" si="11"/>
        <v>1130</v>
      </c>
      <c r="J92" s="67">
        <f t="shared" si="12"/>
        <v>37</v>
      </c>
      <c r="K92" s="67">
        <f t="shared" si="17"/>
        <v>73</v>
      </c>
      <c r="L92" s="67">
        <f t="shared" si="14"/>
        <v>110</v>
      </c>
      <c r="M92" s="66">
        <f t="shared" si="18"/>
        <v>60.862068965517231</v>
      </c>
      <c r="N92" s="66">
        <f t="shared" si="15"/>
        <v>60.862068965517231</v>
      </c>
      <c r="O92" s="94">
        <f t="shared" si="16"/>
        <v>60.862068965517231</v>
      </c>
    </row>
    <row r="93" spans="1:15" ht="18" customHeight="1" outlineLevel="2">
      <c r="A93" s="81">
        <v>90</v>
      </c>
      <c r="B93" s="76" t="s">
        <v>7</v>
      </c>
      <c r="C93" s="5" t="s">
        <v>81</v>
      </c>
      <c r="D93" s="6">
        <v>64</v>
      </c>
      <c r="E93" s="6">
        <v>826</v>
      </c>
      <c r="F93" s="6">
        <v>20</v>
      </c>
      <c r="G93" s="86">
        <f t="shared" si="9"/>
        <v>41.3</v>
      </c>
      <c r="H93" s="67">
        <f t="shared" si="10"/>
        <v>1239</v>
      </c>
      <c r="I93" s="67">
        <f t="shared" si="11"/>
        <v>1322</v>
      </c>
      <c r="J93" s="67">
        <f t="shared" si="12"/>
        <v>43</v>
      </c>
      <c r="K93" s="67">
        <f t="shared" si="17"/>
        <v>85</v>
      </c>
      <c r="L93" s="67">
        <f t="shared" si="14"/>
        <v>128</v>
      </c>
      <c r="M93" s="66">
        <f t="shared" si="18"/>
        <v>64.53125</v>
      </c>
      <c r="N93" s="66">
        <f t="shared" si="15"/>
        <v>64.53125</v>
      </c>
      <c r="O93" s="94">
        <f t="shared" si="16"/>
        <v>64.53125</v>
      </c>
    </row>
    <row r="94" spans="1:15" ht="18" customHeight="1" outlineLevel="2">
      <c r="A94" s="81">
        <v>91</v>
      </c>
      <c r="B94" s="76" t="s">
        <v>7</v>
      </c>
      <c r="C94" s="76" t="s">
        <v>1244</v>
      </c>
      <c r="D94" s="67">
        <v>48</v>
      </c>
      <c r="E94" s="67">
        <v>260</v>
      </c>
      <c r="F94" s="6">
        <v>15</v>
      </c>
      <c r="G94" s="86">
        <f t="shared" si="9"/>
        <v>17.333333333333332</v>
      </c>
      <c r="H94" s="67">
        <f t="shared" si="10"/>
        <v>520</v>
      </c>
      <c r="I94" s="67">
        <f t="shared" si="11"/>
        <v>555</v>
      </c>
      <c r="J94" s="67">
        <f t="shared" si="12"/>
        <v>19</v>
      </c>
      <c r="K94" s="67">
        <f t="shared" si="17"/>
        <v>35</v>
      </c>
      <c r="L94" s="67">
        <f t="shared" si="14"/>
        <v>54</v>
      </c>
      <c r="M94" s="66">
        <f>G94*100/D94</f>
        <v>36.111111111111107</v>
      </c>
      <c r="N94" s="66">
        <f>G94*100/D94</f>
        <v>36.111111111111107</v>
      </c>
      <c r="O94" s="94">
        <f t="shared" si="16"/>
        <v>36.111111111111107</v>
      </c>
    </row>
    <row r="95" spans="1:15" ht="18" customHeight="1" outlineLevel="2">
      <c r="A95" s="81">
        <v>92</v>
      </c>
      <c r="B95" s="76" t="s">
        <v>7</v>
      </c>
      <c r="C95" s="5" t="s">
        <v>82</v>
      </c>
      <c r="D95" s="6">
        <v>37</v>
      </c>
      <c r="E95" s="6">
        <v>675</v>
      </c>
      <c r="F95" s="6">
        <v>22</v>
      </c>
      <c r="G95" s="86">
        <f t="shared" si="9"/>
        <v>30.681818181818183</v>
      </c>
      <c r="H95" s="67">
        <f t="shared" si="10"/>
        <v>920</v>
      </c>
      <c r="I95" s="67">
        <f t="shared" si="11"/>
        <v>982</v>
      </c>
      <c r="J95" s="67">
        <f t="shared" si="12"/>
        <v>32</v>
      </c>
      <c r="K95" s="67">
        <f t="shared" si="17"/>
        <v>63</v>
      </c>
      <c r="L95" s="67">
        <f t="shared" si="14"/>
        <v>95</v>
      </c>
      <c r="M95" s="66">
        <f t="shared" si="18"/>
        <v>82.923832923832933</v>
      </c>
      <c r="N95" s="66">
        <f t="shared" si="15"/>
        <v>82.923832923832933</v>
      </c>
      <c r="O95" s="94">
        <f t="shared" si="16"/>
        <v>82.923832923832933</v>
      </c>
    </row>
    <row r="96" spans="1:15" ht="18" customHeight="1" outlineLevel="2">
      <c r="A96" s="81">
        <v>93</v>
      </c>
      <c r="B96" s="76" t="s">
        <v>7</v>
      </c>
      <c r="C96" s="5" t="s">
        <v>83</v>
      </c>
      <c r="D96" s="6">
        <v>84</v>
      </c>
      <c r="E96" s="6">
        <v>1292</v>
      </c>
      <c r="F96" s="6">
        <v>20</v>
      </c>
      <c r="G96" s="86">
        <f t="shared" si="9"/>
        <v>64.599999999999994</v>
      </c>
      <c r="H96" s="67">
        <f t="shared" si="10"/>
        <v>1938</v>
      </c>
      <c r="I96" s="67">
        <f t="shared" si="11"/>
        <v>2067</v>
      </c>
      <c r="J96" s="67">
        <f t="shared" si="12"/>
        <v>67</v>
      </c>
      <c r="K96" s="67">
        <f t="shared" si="17"/>
        <v>134</v>
      </c>
      <c r="L96" s="67">
        <f t="shared" si="14"/>
        <v>201</v>
      </c>
      <c r="M96" s="66">
        <f t="shared" si="18"/>
        <v>76.904761904761898</v>
      </c>
      <c r="N96" s="66">
        <f t="shared" si="15"/>
        <v>76.904761904761898</v>
      </c>
      <c r="O96" s="94">
        <f t="shared" si="16"/>
        <v>76.904761904761898</v>
      </c>
    </row>
    <row r="97" spans="1:15" ht="18" customHeight="1" outlineLevel="2">
      <c r="A97" s="81">
        <v>94</v>
      </c>
      <c r="B97" s="76" t="s">
        <v>7</v>
      </c>
      <c r="C97" s="5" t="s">
        <v>84</v>
      </c>
      <c r="D97" s="6">
        <v>54</v>
      </c>
      <c r="E97" s="6">
        <v>655</v>
      </c>
      <c r="F97" s="6">
        <v>19</v>
      </c>
      <c r="G97" s="86">
        <f t="shared" si="9"/>
        <v>34.473684210526315</v>
      </c>
      <c r="H97" s="67">
        <f t="shared" si="10"/>
        <v>1034</v>
      </c>
      <c r="I97" s="67">
        <f t="shared" si="11"/>
        <v>1103</v>
      </c>
      <c r="J97" s="67">
        <f t="shared" si="12"/>
        <v>36</v>
      </c>
      <c r="K97" s="67">
        <f t="shared" si="17"/>
        <v>71</v>
      </c>
      <c r="L97" s="67">
        <f t="shared" si="14"/>
        <v>107</v>
      </c>
      <c r="M97" s="66">
        <f t="shared" si="18"/>
        <v>63.840155945419106</v>
      </c>
      <c r="N97" s="66">
        <f t="shared" si="15"/>
        <v>63.840155945419106</v>
      </c>
      <c r="O97" s="94">
        <f t="shared" si="16"/>
        <v>63.840155945419106</v>
      </c>
    </row>
    <row r="98" spans="1:15" ht="18" customHeight="1" outlineLevel="2">
      <c r="A98" s="81">
        <v>95</v>
      </c>
      <c r="B98" s="76" t="s">
        <v>7</v>
      </c>
      <c r="C98" s="5" t="s">
        <v>1277</v>
      </c>
      <c r="D98" s="6">
        <v>69</v>
      </c>
      <c r="E98" s="6">
        <v>932</v>
      </c>
      <c r="F98" s="6">
        <v>20</v>
      </c>
      <c r="G98" s="86">
        <f t="shared" si="9"/>
        <v>46.6</v>
      </c>
      <c r="H98" s="67">
        <f t="shared" si="10"/>
        <v>1398</v>
      </c>
      <c r="I98" s="67">
        <f t="shared" si="11"/>
        <v>1491</v>
      </c>
      <c r="J98" s="67">
        <f t="shared" si="12"/>
        <v>49</v>
      </c>
      <c r="K98" s="67">
        <f t="shared" si="17"/>
        <v>96</v>
      </c>
      <c r="L98" s="67">
        <f t="shared" si="14"/>
        <v>145</v>
      </c>
      <c r="M98" s="66">
        <f t="shared" si="18"/>
        <v>67.536231884057969</v>
      </c>
      <c r="N98" s="66">
        <f t="shared" si="15"/>
        <v>67.536231884057969</v>
      </c>
      <c r="O98" s="94">
        <f t="shared" si="16"/>
        <v>67.536231884057969</v>
      </c>
    </row>
    <row r="99" spans="1:15" ht="18" customHeight="1" outlineLevel="2">
      <c r="A99" s="81">
        <v>96</v>
      </c>
      <c r="B99" s="76" t="s">
        <v>7</v>
      </c>
      <c r="C99" s="76" t="s">
        <v>1239</v>
      </c>
      <c r="D99" s="67">
        <v>63</v>
      </c>
      <c r="E99" s="67">
        <v>808</v>
      </c>
      <c r="F99" s="6">
        <v>19</v>
      </c>
      <c r="G99" s="86">
        <f t="shared" si="9"/>
        <v>42.526315789473685</v>
      </c>
      <c r="H99" s="67">
        <f t="shared" si="10"/>
        <v>1276</v>
      </c>
      <c r="I99" s="67">
        <f t="shared" si="11"/>
        <v>1361</v>
      </c>
      <c r="J99" s="67">
        <f t="shared" si="12"/>
        <v>44</v>
      </c>
      <c r="K99" s="67">
        <f t="shared" si="17"/>
        <v>88</v>
      </c>
      <c r="L99" s="67">
        <f t="shared" si="14"/>
        <v>132</v>
      </c>
      <c r="M99" s="66">
        <f>G99*100/D99</f>
        <v>67.502088554720132</v>
      </c>
      <c r="N99" s="66">
        <f>G99*100/D99</f>
        <v>67.502088554720132</v>
      </c>
      <c r="O99" s="94">
        <f t="shared" si="16"/>
        <v>67.502088554720132</v>
      </c>
    </row>
    <row r="100" spans="1:15" ht="18" customHeight="1" outlineLevel="2">
      <c r="A100" s="81">
        <v>97</v>
      </c>
      <c r="B100" s="76" t="s">
        <v>7</v>
      </c>
      <c r="C100" s="5" t="s">
        <v>85</v>
      </c>
      <c r="D100" s="6">
        <v>165</v>
      </c>
      <c r="E100" s="6">
        <v>2103</v>
      </c>
      <c r="F100" s="6">
        <v>19</v>
      </c>
      <c r="G100" s="86">
        <f t="shared" si="9"/>
        <v>110.68421052631579</v>
      </c>
      <c r="H100" s="67">
        <f t="shared" si="10"/>
        <v>3321</v>
      </c>
      <c r="I100" s="67">
        <f t="shared" si="11"/>
        <v>3542</v>
      </c>
      <c r="J100" s="67">
        <f t="shared" si="12"/>
        <v>114</v>
      </c>
      <c r="K100" s="67">
        <f t="shared" si="17"/>
        <v>232</v>
      </c>
      <c r="L100" s="67">
        <f t="shared" si="14"/>
        <v>346</v>
      </c>
      <c r="M100" s="66">
        <f t="shared" si="18"/>
        <v>67.081339712918663</v>
      </c>
      <c r="N100" s="66">
        <f t="shared" si="15"/>
        <v>67.081339712918663</v>
      </c>
      <c r="O100" s="94">
        <f t="shared" si="16"/>
        <v>67.081339712918663</v>
      </c>
    </row>
    <row r="101" spans="1:15" ht="18" customHeight="1" outlineLevel="2">
      <c r="A101" s="81">
        <v>98</v>
      </c>
      <c r="B101" s="76" t="s">
        <v>7</v>
      </c>
      <c r="C101" s="76" t="s">
        <v>1238</v>
      </c>
      <c r="D101" s="67">
        <v>38</v>
      </c>
      <c r="E101" s="67">
        <v>451</v>
      </c>
      <c r="F101" s="6">
        <v>19</v>
      </c>
      <c r="G101" s="86">
        <f t="shared" si="9"/>
        <v>23.736842105263158</v>
      </c>
      <c r="H101" s="67">
        <f t="shared" si="10"/>
        <v>712</v>
      </c>
      <c r="I101" s="67">
        <f t="shared" si="11"/>
        <v>760</v>
      </c>
      <c r="J101" s="67">
        <f t="shared" si="12"/>
        <v>25</v>
      </c>
      <c r="K101" s="67">
        <f t="shared" si="17"/>
        <v>48</v>
      </c>
      <c r="L101" s="67">
        <f t="shared" si="14"/>
        <v>73</v>
      </c>
      <c r="M101" s="66">
        <f>G101*100/D101</f>
        <v>62.465373961218837</v>
      </c>
      <c r="N101" s="66">
        <f>G101*100/D101</f>
        <v>62.465373961218837</v>
      </c>
      <c r="O101" s="94">
        <f t="shared" si="16"/>
        <v>62.465373961218837</v>
      </c>
    </row>
    <row r="102" spans="1:15" ht="18" customHeight="1" outlineLevel="2">
      <c r="A102" s="81">
        <v>99</v>
      </c>
      <c r="B102" s="76" t="s">
        <v>7</v>
      </c>
      <c r="C102" s="5" t="s">
        <v>86</v>
      </c>
      <c r="D102" s="6">
        <v>95</v>
      </c>
      <c r="E102" s="6">
        <v>660</v>
      </c>
      <c r="F102" s="6">
        <v>20</v>
      </c>
      <c r="G102" s="86">
        <f t="shared" si="9"/>
        <v>33</v>
      </c>
      <c r="H102" s="67">
        <f t="shared" si="10"/>
        <v>990</v>
      </c>
      <c r="I102" s="67">
        <f t="shared" si="11"/>
        <v>1056</v>
      </c>
      <c r="J102" s="67">
        <f t="shared" si="12"/>
        <v>35</v>
      </c>
      <c r="K102" s="67">
        <f t="shared" si="17"/>
        <v>68</v>
      </c>
      <c r="L102" s="67">
        <f t="shared" si="14"/>
        <v>103</v>
      </c>
      <c r="M102" s="66">
        <f t="shared" si="18"/>
        <v>34.736842105263158</v>
      </c>
      <c r="N102" s="66">
        <f t="shared" si="15"/>
        <v>34.736842105263158</v>
      </c>
      <c r="O102" s="94">
        <f t="shared" si="16"/>
        <v>34.736842105263158</v>
      </c>
    </row>
    <row r="103" spans="1:15" ht="18" customHeight="1" outlineLevel="2">
      <c r="A103" s="81">
        <v>100</v>
      </c>
      <c r="B103" s="76" t="s">
        <v>7</v>
      </c>
      <c r="C103" s="5" t="s">
        <v>87</v>
      </c>
      <c r="D103" s="6">
        <v>70</v>
      </c>
      <c r="E103" s="6">
        <v>638</v>
      </c>
      <c r="F103" s="6">
        <v>19</v>
      </c>
      <c r="G103" s="86">
        <f t="shared" si="9"/>
        <v>33.578947368421055</v>
      </c>
      <c r="H103" s="67">
        <f t="shared" si="10"/>
        <v>1007</v>
      </c>
      <c r="I103" s="67">
        <f t="shared" si="11"/>
        <v>1075</v>
      </c>
      <c r="J103" s="67">
        <f t="shared" si="12"/>
        <v>35</v>
      </c>
      <c r="K103" s="67">
        <f t="shared" si="17"/>
        <v>69</v>
      </c>
      <c r="L103" s="67">
        <f t="shared" si="14"/>
        <v>104</v>
      </c>
      <c r="M103" s="66">
        <f t="shared" si="18"/>
        <v>47.969924812030079</v>
      </c>
      <c r="N103" s="66">
        <f t="shared" si="15"/>
        <v>47.969924812030079</v>
      </c>
      <c r="O103" s="94">
        <f t="shared" si="16"/>
        <v>47.969924812030079</v>
      </c>
    </row>
    <row r="104" spans="1:15" ht="18" customHeight="1" outlineLevel="2">
      <c r="A104" s="81">
        <v>101</v>
      </c>
      <c r="B104" s="76" t="s">
        <v>7</v>
      </c>
      <c r="C104" s="76" t="s">
        <v>1245</v>
      </c>
      <c r="D104" s="67">
        <v>29</v>
      </c>
      <c r="E104" s="67">
        <v>15</v>
      </c>
      <c r="F104" s="6">
        <v>1</v>
      </c>
      <c r="G104" s="86">
        <f t="shared" si="9"/>
        <v>15</v>
      </c>
      <c r="H104" s="67">
        <f t="shared" si="10"/>
        <v>450</v>
      </c>
      <c r="I104" s="67">
        <f t="shared" si="11"/>
        <v>480</v>
      </c>
      <c r="J104" s="67">
        <f t="shared" si="12"/>
        <v>16</v>
      </c>
      <c r="K104" s="67">
        <f t="shared" si="17"/>
        <v>30</v>
      </c>
      <c r="L104" s="67">
        <f t="shared" si="14"/>
        <v>46</v>
      </c>
      <c r="M104" s="66">
        <f t="shared" si="18"/>
        <v>51.724137931034484</v>
      </c>
      <c r="N104" s="66">
        <f t="shared" si="15"/>
        <v>51.724137931034484</v>
      </c>
      <c r="O104" s="94">
        <f t="shared" si="16"/>
        <v>51.724137931034484</v>
      </c>
    </row>
    <row r="105" spans="1:15" s="117" customFormat="1" ht="18" customHeight="1" outlineLevel="1">
      <c r="A105" s="81"/>
      <c r="B105" s="118" t="s">
        <v>88</v>
      </c>
      <c r="C105" s="76"/>
      <c r="D105" s="67"/>
      <c r="E105" s="67"/>
      <c r="F105" s="6"/>
      <c r="G105" s="86"/>
      <c r="H105" s="67"/>
      <c r="I105" s="67"/>
      <c r="J105" s="67">
        <f>SUBTOTAL(9,J4:J104)</f>
        <v>4935</v>
      </c>
      <c r="K105" s="67">
        <f>SUBTOTAL(9,K4:K104)</f>
        <v>9881</v>
      </c>
      <c r="L105" s="67">
        <f>SUBTOTAL(9,L4:L104)</f>
        <v>14816</v>
      </c>
      <c r="M105" s="66"/>
      <c r="N105" s="66"/>
      <c r="O105" s="94"/>
    </row>
    <row r="106" spans="1:15" ht="18" customHeight="1" outlineLevel="2">
      <c r="A106" s="87">
        <v>1</v>
      </c>
      <c r="B106" s="78" t="s">
        <v>89</v>
      </c>
      <c r="C106" s="3" t="s">
        <v>90</v>
      </c>
      <c r="D106" s="77">
        <v>125</v>
      </c>
      <c r="E106" s="6">
        <v>1146</v>
      </c>
      <c r="F106" s="6">
        <v>19</v>
      </c>
      <c r="G106" s="86">
        <f t="shared" si="9"/>
        <v>60.315789473684212</v>
      </c>
      <c r="H106" s="67">
        <f t="shared" si="10"/>
        <v>1809</v>
      </c>
      <c r="I106" s="67">
        <f t="shared" si="11"/>
        <v>1930</v>
      </c>
      <c r="J106" s="67">
        <f t="shared" si="12"/>
        <v>63</v>
      </c>
      <c r="K106" s="67">
        <f t="shared" si="17"/>
        <v>125</v>
      </c>
      <c r="L106" s="67">
        <f t="shared" si="14"/>
        <v>188</v>
      </c>
      <c r="M106" s="66">
        <f t="shared" si="18"/>
        <v>48.252631578947366</v>
      </c>
      <c r="N106" s="66">
        <f t="shared" si="15"/>
        <v>48.252631578947366</v>
      </c>
      <c r="O106" s="94">
        <f t="shared" si="16"/>
        <v>48.252631578947366</v>
      </c>
    </row>
    <row r="107" spans="1:15" ht="18" customHeight="1" outlineLevel="2">
      <c r="A107" s="87">
        <v>2</v>
      </c>
      <c r="B107" s="78" t="s">
        <v>89</v>
      </c>
      <c r="C107" s="3" t="s">
        <v>91</v>
      </c>
      <c r="D107" s="77">
        <v>141</v>
      </c>
      <c r="E107" s="6">
        <v>1584</v>
      </c>
      <c r="F107" s="6">
        <v>19</v>
      </c>
      <c r="G107" s="86">
        <f t="shared" si="9"/>
        <v>83.368421052631575</v>
      </c>
      <c r="H107" s="67">
        <f t="shared" si="10"/>
        <v>2501</v>
      </c>
      <c r="I107" s="67">
        <f t="shared" si="11"/>
        <v>2668</v>
      </c>
      <c r="J107" s="67">
        <f t="shared" si="12"/>
        <v>86</v>
      </c>
      <c r="K107" s="67">
        <f t="shared" si="17"/>
        <v>174</v>
      </c>
      <c r="L107" s="67">
        <f t="shared" si="14"/>
        <v>260</v>
      </c>
      <c r="M107" s="66">
        <f t="shared" si="18"/>
        <v>59.12653975363942</v>
      </c>
      <c r="N107" s="66">
        <f t="shared" si="15"/>
        <v>59.12653975363942</v>
      </c>
      <c r="O107" s="94">
        <f t="shared" si="16"/>
        <v>59.12653975363942</v>
      </c>
    </row>
    <row r="108" spans="1:15" ht="18" customHeight="1" outlineLevel="2">
      <c r="A108" s="87">
        <v>3</v>
      </c>
      <c r="B108" s="78" t="s">
        <v>89</v>
      </c>
      <c r="C108" s="3" t="s">
        <v>92</v>
      </c>
      <c r="D108" s="77">
        <v>49</v>
      </c>
      <c r="E108" s="6">
        <v>639</v>
      </c>
      <c r="F108" s="6">
        <v>19</v>
      </c>
      <c r="G108" s="86">
        <f t="shared" si="9"/>
        <v>33.631578947368418</v>
      </c>
      <c r="H108" s="67">
        <f t="shared" si="10"/>
        <v>1009</v>
      </c>
      <c r="I108" s="67">
        <f t="shared" si="11"/>
        <v>1076</v>
      </c>
      <c r="J108" s="67">
        <f t="shared" si="12"/>
        <v>35</v>
      </c>
      <c r="K108" s="67">
        <f t="shared" si="17"/>
        <v>69</v>
      </c>
      <c r="L108" s="67">
        <f t="shared" si="14"/>
        <v>104</v>
      </c>
      <c r="M108" s="66">
        <f t="shared" si="18"/>
        <v>68.635875402792692</v>
      </c>
      <c r="N108" s="66">
        <f t="shared" si="15"/>
        <v>68.635875402792692</v>
      </c>
      <c r="O108" s="94">
        <f t="shared" si="16"/>
        <v>68.635875402792692</v>
      </c>
    </row>
    <row r="109" spans="1:15" ht="18" customHeight="1" outlineLevel="2">
      <c r="A109" s="87">
        <v>4</v>
      </c>
      <c r="B109" s="78" t="s">
        <v>89</v>
      </c>
      <c r="C109" s="3" t="s">
        <v>93</v>
      </c>
      <c r="D109" s="77">
        <v>74</v>
      </c>
      <c r="E109" s="6">
        <v>802</v>
      </c>
      <c r="F109" s="6">
        <v>18</v>
      </c>
      <c r="G109" s="86">
        <f t="shared" si="9"/>
        <v>44.555555555555557</v>
      </c>
      <c r="H109" s="67">
        <f t="shared" si="10"/>
        <v>1337</v>
      </c>
      <c r="I109" s="67">
        <f t="shared" si="11"/>
        <v>1426</v>
      </c>
      <c r="J109" s="67">
        <f t="shared" si="12"/>
        <v>46</v>
      </c>
      <c r="K109" s="67">
        <f t="shared" si="17"/>
        <v>92</v>
      </c>
      <c r="L109" s="67">
        <f t="shared" si="14"/>
        <v>138</v>
      </c>
      <c r="M109" s="66">
        <f t="shared" si="18"/>
        <v>60.210210210210214</v>
      </c>
      <c r="N109" s="66">
        <f t="shared" si="15"/>
        <v>60.210210210210214</v>
      </c>
      <c r="O109" s="94">
        <f t="shared" si="16"/>
        <v>60.210210210210214</v>
      </c>
    </row>
    <row r="110" spans="1:15" ht="18" customHeight="1" outlineLevel="2">
      <c r="A110" s="87">
        <v>5</v>
      </c>
      <c r="B110" s="78" t="s">
        <v>89</v>
      </c>
      <c r="C110" s="3" t="s">
        <v>1539</v>
      </c>
      <c r="D110" s="77">
        <v>94</v>
      </c>
      <c r="E110" s="6">
        <v>1075</v>
      </c>
      <c r="F110" s="6">
        <v>19</v>
      </c>
      <c r="G110" s="86">
        <f t="shared" si="9"/>
        <v>56.578947368421055</v>
      </c>
      <c r="H110" s="67">
        <f t="shared" si="10"/>
        <v>1697</v>
      </c>
      <c r="I110" s="67">
        <f t="shared" si="11"/>
        <v>1811</v>
      </c>
      <c r="J110" s="67">
        <f t="shared" si="12"/>
        <v>59</v>
      </c>
      <c r="K110" s="67">
        <f t="shared" si="17"/>
        <v>118</v>
      </c>
      <c r="L110" s="67">
        <f t="shared" si="14"/>
        <v>177</v>
      </c>
      <c r="M110" s="66">
        <f t="shared" si="18"/>
        <v>60.190369540873469</v>
      </c>
      <c r="N110" s="66">
        <f t="shared" si="15"/>
        <v>60.190369540873469</v>
      </c>
      <c r="O110" s="94">
        <f t="shared" si="16"/>
        <v>60.190369540873469</v>
      </c>
    </row>
    <row r="111" spans="1:15" ht="18" customHeight="1" outlineLevel="2">
      <c r="A111" s="87">
        <v>6</v>
      </c>
      <c r="B111" s="78" t="s">
        <v>89</v>
      </c>
      <c r="C111" s="3" t="s">
        <v>99</v>
      </c>
      <c r="D111" s="77">
        <v>75</v>
      </c>
      <c r="E111" s="6">
        <v>801</v>
      </c>
      <c r="F111" s="6">
        <v>20</v>
      </c>
      <c r="G111" s="86">
        <f t="shared" si="9"/>
        <v>40.049999999999997</v>
      </c>
      <c r="H111" s="67">
        <f t="shared" si="10"/>
        <v>1202</v>
      </c>
      <c r="I111" s="67">
        <f t="shared" si="11"/>
        <v>1282</v>
      </c>
      <c r="J111" s="67">
        <f t="shared" si="12"/>
        <v>42</v>
      </c>
      <c r="K111" s="67">
        <f t="shared" si="17"/>
        <v>83</v>
      </c>
      <c r="L111" s="67">
        <f t="shared" si="14"/>
        <v>125</v>
      </c>
      <c r="M111" s="66">
        <f t="shared" si="18"/>
        <v>53.399999999999991</v>
      </c>
      <c r="N111" s="66">
        <f t="shared" si="15"/>
        <v>53.399999999999991</v>
      </c>
      <c r="O111" s="94">
        <f t="shared" si="16"/>
        <v>53.399999999999991</v>
      </c>
    </row>
    <row r="112" spans="1:15" ht="18" customHeight="1" outlineLevel="2">
      <c r="A112" s="87">
        <v>7</v>
      </c>
      <c r="B112" s="78" t="s">
        <v>89</v>
      </c>
      <c r="C112" s="3" t="s">
        <v>98</v>
      </c>
      <c r="D112" s="77">
        <v>136</v>
      </c>
      <c r="E112" s="6">
        <v>1985</v>
      </c>
      <c r="F112" s="6">
        <v>21</v>
      </c>
      <c r="G112" s="86">
        <f t="shared" si="9"/>
        <v>94.523809523809518</v>
      </c>
      <c r="H112" s="67">
        <f t="shared" si="10"/>
        <v>2836</v>
      </c>
      <c r="I112" s="67">
        <f t="shared" si="11"/>
        <v>3025</v>
      </c>
      <c r="J112" s="67">
        <f t="shared" si="12"/>
        <v>97</v>
      </c>
      <c r="K112" s="67">
        <f t="shared" si="17"/>
        <v>198</v>
      </c>
      <c r="L112" s="67">
        <f t="shared" si="14"/>
        <v>295</v>
      </c>
      <c r="M112" s="66">
        <f t="shared" si="18"/>
        <v>69.502801120448183</v>
      </c>
      <c r="N112" s="66">
        <f t="shared" si="15"/>
        <v>69.502801120448183</v>
      </c>
      <c r="O112" s="94">
        <f t="shared" si="16"/>
        <v>69.502801120448183</v>
      </c>
    </row>
    <row r="113" spans="1:15" ht="18" customHeight="1" outlineLevel="2">
      <c r="A113" s="87">
        <v>8</v>
      </c>
      <c r="B113" s="78" t="s">
        <v>89</v>
      </c>
      <c r="C113" s="3" t="s">
        <v>96</v>
      </c>
      <c r="D113" s="77">
        <v>103</v>
      </c>
      <c r="E113" s="6">
        <v>1143</v>
      </c>
      <c r="F113" s="6">
        <v>20</v>
      </c>
      <c r="G113" s="86">
        <f t="shared" si="9"/>
        <v>57.15</v>
      </c>
      <c r="H113" s="67">
        <f t="shared" si="10"/>
        <v>1715</v>
      </c>
      <c r="I113" s="67">
        <f t="shared" si="11"/>
        <v>1829</v>
      </c>
      <c r="J113" s="67">
        <f t="shared" si="12"/>
        <v>59</v>
      </c>
      <c r="K113" s="67">
        <f t="shared" si="17"/>
        <v>119</v>
      </c>
      <c r="L113" s="67">
        <f t="shared" si="14"/>
        <v>178</v>
      </c>
      <c r="M113" s="66">
        <f t="shared" si="18"/>
        <v>55.485436893203882</v>
      </c>
      <c r="N113" s="66">
        <f t="shared" si="15"/>
        <v>55.485436893203882</v>
      </c>
      <c r="O113" s="94">
        <f t="shared" si="16"/>
        <v>55.485436893203882</v>
      </c>
    </row>
    <row r="114" spans="1:15" ht="18" customHeight="1" outlineLevel="2">
      <c r="A114" s="87">
        <v>9</v>
      </c>
      <c r="B114" s="78" t="s">
        <v>89</v>
      </c>
      <c r="C114" s="3" t="s">
        <v>97</v>
      </c>
      <c r="D114" s="77">
        <v>142</v>
      </c>
      <c r="E114" s="6">
        <v>1064</v>
      </c>
      <c r="F114" s="6">
        <v>20</v>
      </c>
      <c r="G114" s="86">
        <f t="shared" si="9"/>
        <v>53.2</v>
      </c>
      <c r="H114" s="67">
        <f t="shared" si="10"/>
        <v>1596</v>
      </c>
      <c r="I114" s="67">
        <f t="shared" si="11"/>
        <v>1702</v>
      </c>
      <c r="J114" s="67">
        <f t="shared" si="12"/>
        <v>55</v>
      </c>
      <c r="K114" s="67">
        <f t="shared" si="17"/>
        <v>110</v>
      </c>
      <c r="L114" s="67">
        <f t="shared" si="14"/>
        <v>165</v>
      </c>
      <c r="M114" s="66">
        <f t="shared" si="18"/>
        <v>37.464788732394368</v>
      </c>
      <c r="N114" s="66">
        <f t="shared" si="15"/>
        <v>37.464788732394368</v>
      </c>
      <c r="O114" s="94">
        <f t="shared" si="16"/>
        <v>37.464788732394368</v>
      </c>
    </row>
    <row r="115" spans="1:15" ht="18" customHeight="1" outlineLevel="2">
      <c r="A115" s="87">
        <v>10</v>
      </c>
      <c r="B115" s="78" t="s">
        <v>89</v>
      </c>
      <c r="C115" s="3" t="s">
        <v>1278</v>
      </c>
      <c r="D115" s="77">
        <v>50</v>
      </c>
      <c r="E115" s="6">
        <v>605</v>
      </c>
      <c r="F115" s="6">
        <v>19</v>
      </c>
      <c r="G115" s="86">
        <f t="shared" si="9"/>
        <v>31.842105263157894</v>
      </c>
      <c r="H115" s="67">
        <f t="shared" si="10"/>
        <v>955</v>
      </c>
      <c r="I115" s="67">
        <f t="shared" si="11"/>
        <v>1019</v>
      </c>
      <c r="J115" s="67">
        <f t="shared" si="12"/>
        <v>33</v>
      </c>
      <c r="K115" s="67">
        <f t="shared" si="17"/>
        <v>65</v>
      </c>
      <c r="L115" s="67">
        <f t="shared" si="14"/>
        <v>98</v>
      </c>
      <c r="M115" s="66">
        <f t="shared" si="18"/>
        <v>63.684210526315795</v>
      </c>
      <c r="N115" s="66">
        <f t="shared" si="15"/>
        <v>63.684210526315795</v>
      </c>
      <c r="O115" s="94">
        <f t="shared" si="16"/>
        <v>63.684210526315795</v>
      </c>
    </row>
    <row r="116" spans="1:15" ht="18" customHeight="1" outlineLevel="2">
      <c r="A116" s="87">
        <v>11</v>
      </c>
      <c r="B116" s="78" t="s">
        <v>89</v>
      </c>
      <c r="C116" s="3" t="s">
        <v>94</v>
      </c>
      <c r="D116" s="77">
        <v>207</v>
      </c>
      <c r="E116" s="6">
        <v>1787</v>
      </c>
      <c r="F116" s="6">
        <v>19</v>
      </c>
      <c r="G116" s="86">
        <f t="shared" si="9"/>
        <v>94.05263157894737</v>
      </c>
      <c r="H116" s="67">
        <f t="shared" si="10"/>
        <v>2822</v>
      </c>
      <c r="I116" s="67">
        <f t="shared" si="11"/>
        <v>3010</v>
      </c>
      <c r="J116" s="67">
        <f t="shared" si="12"/>
        <v>97</v>
      </c>
      <c r="K116" s="67">
        <f t="shared" si="17"/>
        <v>197</v>
      </c>
      <c r="L116" s="67">
        <f t="shared" si="14"/>
        <v>294</v>
      </c>
      <c r="M116" s="66">
        <f t="shared" si="18"/>
        <v>45.436053902873127</v>
      </c>
      <c r="N116" s="66">
        <f t="shared" si="15"/>
        <v>45.436053902873127</v>
      </c>
      <c r="O116" s="94">
        <f t="shared" si="16"/>
        <v>45.436053902873127</v>
      </c>
    </row>
    <row r="117" spans="1:15" ht="18" customHeight="1" outlineLevel="2">
      <c r="A117" s="87">
        <v>12</v>
      </c>
      <c r="B117" s="78" t="s">
        <v>89</v>
      </c>
      <c r="C117" s="3" t="s">
        <v>95</v>
      </c>
      <c r="D117" s="77">
        <v>119</v>
      </c>
      <c r="E117" s="6">
        <v>1345</v>
      </c>
      <c r="F117" s="6">
        <v>19</v>
      </c>
      <c r="G117" s="86">
        <f t="shared" si="9"/>
        <v>70.78947368421052</v>
      </c>
      <c r="H117" s="67">
        <f t="shared" si="10"/>
        <v>2124</v>
      </c>
      <c r="I117" s="67">
        <f t="shared" si="11"/>
        <v>2265</v>
      </c>
      <c r="J117" s="67">
        <f t="shared" si="12"/>
        <v>73</v>
      </c>
      <c r="K117" s="67">
        <f t="shared" si="17"/>
        <v>147</v>
      </c>
      <c r="L117" s="67">
        <f t="shared" si="14"/>
        <v>220</v>
      </c>
      <c r="M117" s="66">
        <f t="shared" si="18"/>
        <v>59.486952675807153</v>
      </c>
      <c r="N117" s="66">
        <f t="shared" si="15"/>
        <v>59.486952675807153</v>
      </c>
      <c r="O117" s="94">
        <f t="shared" si="16"/>
        <v>59.486952675807153</v>
      </c>
    </row>
    <row r="118" spans="1:15" ht="18" customHeight="1" outlineLevel="2">
      <c r="A118" s="87">
        <v>13</v>
      </c>
      <c r="B118" s="78" t="s">
        <v>89</v>
      </c>
      <c r="C118" s="3" t="s">
        <v>1279</v>
      </c>
      <c r="D118" s="77">
        <v>139</v>
      </c>
      <c r="E118" s="6">
        <v>1341</v>
      </c>
      <c r="F118" s="6">
        <v>19</v>
      </c>
      <c r="G118" s="86">
        <f t="shared" si="9"/>
        <v>70.578947368421055</v>
      </c>
      <c r="H118" s="67">
        <f t="shared" si="10"/>
        <v>2117</v>
      </c>
      <c r="I118" s="67">
        <f t="shared" si="11"/>
        <v>2259</v>
      </c>
      <c r="J118" s="67">
        <f t="shared" si="12"/>
        <v>73</v>
      </c>
      <c r="K118" s="67">
        <f t="shared" si="17"/>
        <v>147</v>
      </c>
      <c r="L118" s="67">
        <f t="shared" si="14"/>
        <v>220</v>
      </c>
      <c r="M118" s="66">
        <f t="shared" si="18"/>
        <v>50.776221128360476</v>
      </c>
      <c r="N118" s="66">
        <f t="shared" si="15"/>
        <v>50.776221128360476</v>
      </c>
      <c r="O118" s="94">
        <f t="shared" si="16"/>
        <v>50.776221128360476</v>
      </c>
    </row>
    <row r="119" spans="1:15" ht="18" customHeight="1" outlineLevel="2">
      <c r="A119" s="87">
        <v>14</v>
      </c>
      <c r="B119" s="78" t="s">
        <v>89</v>
      </c>
      <c r="C119" s="3" t="s">
        <v>1280</v>
      </c>
      <c r="D119" s="77">
        <v>118</v>
      </c>
      <c r="E119" s="6">
        <v>1393</v>
      </c>
      <c r="F119" s="6">
        <v>19</v>
      </c>
      <c r="G119" s="86">
        <f t="shared" si="9"/>
        <v>73.315789473684205</v>
      </c>
      <c r="H119" s="67">
        <f t="shared" si="10"/>
        <v>2199</v>
      </c>
      <c r="I119" s="67">
        <f t="shared" si="11"/>
        <v>2346</v>
      </c>
      <c r="J119" s="67">
        <f t="shared" si="12"/>
        <v>76</v>
      </c>
      <c r="K119" s="67">
        <f t="shared" si="17"/>
        <v>153</v>
      </c>
      <c r="L119" s="67">
        <f t="shared" si="14"/>
        <v>229</v>
      </c>
      <c r="M119" s="66">
        <f t="shared" si="18"/>
        <v>62.132024977698478</v>
      </c>
      <c r="N119" s="66">
        <f t="shared" si="15"/>
        <v>62.132024977698478</v>
      </c>
      <c r="O119" s="94">
        <f t="shared" si="16"/>
        <v>62.132024977698478</v>
      </c>
    </row>
    <row r="120" spans="1:15" ht="18" customHeight="1" outlineLevel="2">
      <c r="A120" s="87">
        <v>15</v>
      </c>
      <c r="B120" s="78" t="s">
        <v>89</v>
      </c>
      <c r="C120" s="3" t="s">
        <v>103</v>
      </c>
      <c r="D120" s="77">
        <v>197</v>
      </c>
      <c r="E120" s="6">
        <v>65</v>
      </c>
      <c r="F120" s="6">
        <v>1</v>
      </c>
      <c r="G120" s="86">
        <f t="shared" si="9"/>
        <v>65</v>
      </c>
      <c r="H120" s="67">
        <f t="shared" si="10"/>
        <v>1950</v>
      </c>
      <c r="I120" s="67">
        <f t="shared" si="11"/>
        <v>2080</v>
      </c>
      <c r="J120" s="67">
        <f t="shared" si="12"/>
        <v>67</v>
      </c>
      <c r="K120" s="67">
        <f t="shared" si="17"/>
        <v>135</v>
      </c>
      <c r="L120" s="67">
        <f t="shared" si="14"/>
        <v>202</v>
      </c>
      <c r="M120" s="66">
        <f t="shared" si="18"/>
        <v>32.994923857868024</v>
      </c>
      <c r="N120" s="66">
        <f t="shared" si="15"/>
        <v>32.994923857868024</v>
      </c>
      <c r="O120" s="94">
        <f t="shared" si="16"/>
        <v>32.994923857868024</v>
      </c>
    </row>
    <row r="121" spans="1:15" ht="18" customHeight="1" outlineLevel="2">
      <c r="A121" s="87">
        <v>16</v>
      </c>
      <c r="B121" s="78" t="s">
        <v>89</v>
      </c>
      <c r="C121" s="3" t="s">
        <v>102</v>
      </c>
      <c r="D121" s="77">
        <v>262</v>
      </c>
      <c r="E121" s="6">
        <v>2437</v>
      </c>
      <c r="F121" s="6">
        <v>14</v>
      </c>
      <c r="G121" s="86">
        <f t="shared" si="9"/>
        <v>174.07142857142858</v>
      </c>
      <c r="H121" s="67">
        <f t="shared" si="10"/>
        <v>5222</v>
      </c>
      <c r="I121" s="67">
        <f t="shared" si="11"/>
        <v>5570</v>
      </c>
      <c r="J121" s="67">
        <f t="shared" si="12"/>
        <v>179</v>
      </c>
      <c r="K121" s="67">
        <f t="shared" si="17"/>
        <v>366</v>
      </c>
      <c r="L121" s="67">
        <f t="shared" si="14"/>
        <v>545</v>
      </c>
      <c r="M121" s="66">
        <f t="shared" si="18"/>
        <v>66.43947655398037</v>
      </c>
      <c r="N121" s="66">
        <f t="shared" si="15"/>
        <v>66.43947655398037</v>
      </c>
      <c r="O121" s="94">
        <f t="shared" si="16"/>
        <v>66.43947655398037</v>
      </c>
    </row>
    <row r="122" spans="1:15" ht="18" customHeight="1" outlineLevel="2">
      <c r="A122" s="87">
        <v>17</v>
      </c>
      <c r="B122" s="78" t="s">
        <v>89</v>
      </c>
      <c r="C122" s="3" t="s">
        <v>1281</v>
      </c>
      <c r="D122" s="77">
        <v>101</v>
      </c>
      <c r="E122" s="6">
        <v>1074</v>
      </c>
      <c r="F122" s="6">
        <v>20</v>
      </c>
      <c r="G122" s="86">
        <f t="shared" si="9"/>
        <v>53.7</v>
      </c>
      <c r="H122" s="67">
        <f t="shared" si="10"/>
        <v>1611</v>
      </c>
      <c r="I122" s="67">
        <f t="shared" si="11"/>
        <v>1718</v>
      </c>
      <c r="J122" s="67">
        <f t="shared" si="12"/>
        <v>56</v>
      </c>
      <c r="K122" s="67">
        <f t="shared" si="17"/>
        <v>111</v>
      </c>
      <c r="L122" s="67">
        <f t="shared" si="14"/>
        <v>167</v>
      </c>
      <c r="M122" s="66">
        <f t="shared" si="18"/>
        <v>53.168316831683171</v>
      </c>
      <c r="N122" s="66">
        <f t="shared" si="15"/>
        <v>53.168316831683171</v>
      </c>
      <c r="O122" s="94">
        <f t="shared" si="16"/>
        <v>53.168316831683171</v>
      </c>
    </row>
    <row r="123" spans="1:15" ht="18" customHeight="1" outlineLevel="2">
      <c r="A123" s="87">
        <v>18</v>
      </c>
      <c r="B123" s="78" t="s">
        <v>89</v>
      </c>
      <c r="C123" s="3" t="s">
        <v>109</v>
      </c>
      <c r="D123" s="77">
        <v>47</v>
      </c>
      <c r="E123" s="6">
        <v>614</v>
      </c>
      <c r="F123" s="6">
        <v>20</v>
      </c>
      <c r="G123" s="86">
        <f t="shared" si="9"/>
        <v>30.7</v>
      </c>
      <c r="H123" s="67">
        <f t="shared" si="10"/>
        <v>921</v>
      </c>
      <c r="I123" s="67">
        <f t="shared" si="11"/>
        <v>982</v>
      </c>
      <c r="J123" s="67">
        <f t="shared" si="12"/>
        <v>32</v>
      </c>
      <c r="K123" s="67">
        <f t="shared" si="17"/>
        <v>63</v>
      </c>
      <c r="L123" s="67">
        <f t="shared" si="14"/>
        <v>95</v>
      </c>
      <c r="M123" s="66">
        <f t="shared" si="18"/>
        <v>65.319148936170208</v>
      </c>
      <c r="N123" s="66">
        <f t="shared" si="15"/>
        <v>65.319148936170208</v>
      </c>
      <c r="O123" s="94">
        <f t="shared" si="16"/>
        <v>65.319148936170208</v>
      </c>
    </row>
    <row r="124" spans="1:15" ht="18" customHeight="1" outlineLevel="2">
      <c r="A124" s="87">
        <v>19</v>
      </c>
      <c r="B124" s="78" t="s">
        <v>89</v>
      </c>
      <c r="C124" s="3" t="s">
        <v>108</v>
      </c>
      <c r="D124" s="77">
        <v>125</v>
      </c>
      <c r="E124" s="6">
        <v>1079</v>
      </c>
      <c r="F124" s="6">
        <v>19</v>
      </c>
      <c r="G124" s="86">
        <f t="shared" si="9"/>
        <v>56.789473684210527</v>
      </c>
      <c r="H124" s="67">
        <f t="shared" si="10"/>
        <v>1704</v>
      </c>
      <c r="I124" s="67">
        <f t="shared" si="11"/>
        <v>1817</v>
      </c>
      <c r="J124" s="67">
        <f t="shared" si="12"/>
        <v>59</v>
      </c>
      <c r="K124" s="67">
        <f t="shared" si="17"/>
        <v>118</v>
      </c>
      <c r="L124" s="67">
        <f t="shared" si="14"/>
        <v>177</v>
      </c>
      <c r="M124" s="66">
        <f t="shared" si="18"/>
        <v>45.431578947368422</v>
      </c>
      <c r="N124" s="66">
        <f t="shared" si="15"/>
        <v>45.431578947368422</v>
      </c>
      <c r="O124" s="94">
        <f t="shared" si="16"/>
        <v>45.431578947368422</v>
      </c>
    </row>
    <row r="125" spans="1:15" ht="18" customHeight="1" outlineLevel="2">
      <c r="A125" s="87">
        <v>20</v>
      </c>
      <c r="B125" s="78" t="s">
        <v>89</v>
      </c>
      <c r="C125" s="3" t="s">
        <v>100</v>
      </c>
      <c r="D125" s="77">
        <v>166</v>
      </c>
      <c r="E125" s="6">
        <v>1908</v>
      </c>
      <c r="F125" s="6">
        <v>20</v>
      </c>
      <c r="G125" s="86">
        <f t="shared" si="9"/>
        <v>95.4</v>
      </c>
      <c r="H125" s="67">
        <f t="shared" si="10"/>
        <v>2862</v>
      </c>
      <c r="I125" s="67">
        <f t="shared" si="11"/>
        <v>3053</v>
      </c>
      <c r="J125" s="67">
        <f t="shared" si="12"/>
        <v>98</v>
      </c>
      <c r="K125" s="67">
        <f t="shared" si="17"/>
        <v>199</v>
      </c>
      <c r="L125" s="67">
        <f t="shared" si="14"/>
        <v>297</v>
      </c>
      <c r="M125" s="66">
        <f t="shared" si="18"/>
        <v>57.46987951807229</v>
      </c>
      <c r="N125" s="66">
        <f t="shared" si="15"/>
        <v>57.46987951807229</v>
      </c>
      <c r="O125" s="94">
        <f t="shared" si="16"/>
        <v>57.46987951807229</v>
      </c>
    </row>
    <row r="126" spans="1:15" ht="18" customHeight="1" outlineLevel="2">
      <c r="A126" s="87">
        <v>21</v>
      </c>
      <c r="B126" s="78" t="s">
        <v>89</v>
      </c>
      <c r="C126" s="3" t="s">
        <v>101</v>
      </c>
      <c r="D126" s="77">
        <v>80</v>
      </c>
      <c r="E126" s="6">
        <v>1088</v>
      </c>
      <c r="F126" s="6">
        <v>19</v>
      </c>
      <c r="G126" s="86">
        <f t="shared" si="9"/>
        <v>57.263157894736842</v>
      </c>
      <c r="H126" s="67">
        <f t="shared" si="10"/>
        <v>1718</v>
      </c>
      <c r="I126" s="67">
        <f t="shared" si="11"/>
        <v>1832</v>
      </c>
      <c r="J126" s="67">
        <f t="shared" si="12"/>
        <v>59</v>
      </c>
      <c r="K126" s="67">
        <f t="shared" si="17"/>
        <v>119</v>
      </c>
      <c r="L126" s="67">
        <f t="shared" si="14"/>
        <v>178</v>
      </c>
      <c r="M126" s="66">
        <f t="shared" si="18"/>
        <v>71.578947368421055</v>
      </c>
      <c r="N126" s="66">
        <f t="shared" si="15"/>
        <v>71.578947368421055</v>
      </c>
      <c r="O126" s="94">
        <f t="shared" si="16"/>
        <v>71.578947368421055</v>
      </c>
    </row>
    <row r="127" spans="1:15" ht="18" customHeight="1" outlineLevel="2">
      <c r="A127" s="87">
        <v>22</v>
      </c>
      <c r="B127" s="78" t="s">
        <v>89</v>
      </c>
      <c r="C127" s="3" t="s">
        <v>1540</v>
      </c>
      <c r="D127" s="77">
        <v>55</v>
      </c>
      <c r="E127" s="6">
        <v>516</v>
      </c>
      <c r="F127" s="6">
        <v>20</v>
      </c>
      <c r="G127" s="86">
        <f t="shared" si="9"/>
        <v>25.8</v>
      </c>
      <c r="H127" s="67">
        <f t="shared" si="10"/>
        <v>774</v>
      </c>
      <c r="I127" s="67">
        <f t="shared" si="11"/>
        <v>826</v>
      </c>
      <c r="J127" s="67">
        <f t="shared" si="12"/>
        <v>27</v>
      </c>
      <c r="K127" s="67">
        <f t="shared" si="17"/>
        <v>53</v>
      </c>
      <c r="L127" s="67">
        <f t="shared" si="14"/>
        <v>80</v>
      </c>
      <c r="M127" s="66">
        <f t="shared" si="18"/>
        <v>46.909090909090907</v>
      </c>
      <c r="N127" s="66">
        <f t="shared" si="15"/>
        <v>46.909090909090907</v>
      </c>
      <c r="O127" s="94">
        <f t="shared" si="16"/>
        <v>46.909090909090907</v>
      </c>
    </row>
    <row r="128" spans="1:15" ht="18" customHeight="1" outlineLevel="2">
      <c r="A128" s="87">
        <v>23</v>
      </c>
      <c r="B128" s="78" t="s">
        <v>89</v>
      </c>
      <c r="C128" s="3" t="s">
        <v>106</v>
      </c>
      <c r="D128" s="77">
        <v>112</v>
      </c>
      <c r="E128" s="6">
        <v>122</v>
      </c>
      <c r="F128" s="6">
        <v>2</v>
      </c>
      <c r="G128" s="86">
        <f t="shared" si="9"/>
        <v>61</v>
      </c>
      <c r="H128" s="67">
        <f t="shared" si="10"/>
        <v>1830</v>
      </c>
      <c r="I128" s="67">
        <f t="shared" si="11"/>
        <v>1952</v>
      </c>
      <c r="J128" s="67">
        <f t="shared" si="12"/>
        <v>63</v>
      </c>
      <c r="K128" s="67">
        <f t="shared" si="17"/>
        <v>127</v>
      </c>
      <c r="L128" s="67">
        <f t="shared" si="14"/>
        <v>190</v>
      </c>
      <c r="M128" s="66">
        <f t="shared" si="18"/>
        <v>54.464285714285715</v>
      </c>
      <c r="N128" s="66">
        <f t="shared" si="15"/>
        <v>54.464285714285715</v>
      </c>
      <c r="O128" s="94">
        <f t="shared" si="16"/>
        <v>54.464285714285715</v>
      </c>
    </row>
    <row r="129" spans="1:15" ht="18" customHeight="1" outlineLevel="2">
      <c r="A129" s="87">
        <v>24</v>
      </c>
      <c r="B129" s="78" t="s">
        <v>89</v>
      </c>
      <c r="C129" s="3" t="s">
        <v>107</v>
      </c>
      <c r="D129" s="77">
        <v>67</v>
      </c>
      <c r="E129" s="6">
        <v>920</v>
      </c>
      <c r="F129" s="6">
        <v>20</v>
      </c>
      <c r="G129" s="86">
        <f t="shared" si="9"/>
        <v>46</v>
      </c>
      <c r="H129" s="67">
        <f t="shared" si="10"/>
        <v>1380</v>
      </c>
      <c r="I129" s="67">
        <f t="shared" si="11"/>
        <v>1472</v>
      </c>
      <c r="J129" s="67">
        <f t="shared" si="12"/>
        <v>48</v>
      </c>
      <c r="K129" s="67">
        <f t="shared" si="17"/>
        <v>95</v>
      </c>
      <c r="L129" s="67">
        <f t="shared" si="14"/>
        <v>143</v>
      </c>
      <c r="M129" s="66">
        <f t="shared" si="18"/>
        <v>68.656716417910445</v>
      </c>
      <c r="N129" s="66">
        <f t="shared" si="15"/>
        <v>68.656716417910445</v>
      </c>
      <c r="O129" s="94">
        <f t="shared" si="16"/>
        <v>68.656716417910445</v>
      </c>
    </row>
    <row r="130" spans="1:15" ht="18" customHeight="1" outlineLevel="2">
      <c r="A130" s="87">
        <v>25</v>
      </c>
      <c r="B130" s="78" t="s">
        <v>89</v>
      </c>
      <c r="C130" s="3" t="s">
        <v>104</v>
      </c>
      <c r="D130" s="77">
        <v>212</v>
      </c>
      <c r="E130" s="6">
        <v>1441</v>
      </c>
      <c r="F130" s="6">
        <v>19</v>
      </c>
      <c r="G130" s="86">
        <f t="shared" si="9"/>
        <v>75.84210526315789</v>
      </c>
      <c r="H130" s="67">
        <f t="shared" si="10"/>
        <v>2275</v>
      </c>
      <c r="I130" s="67">
        <f t="shared" si="11"/>
        <v>2427</v>
      </c>
      <c r="J130" s="67">
        <f t="shared" si="12"/>
        <v>78</v>
      </c>
      <c r="K130" s="67">
        <f t="shared" si="17"/>
        <v>158</v>
      </c>
      <c r="L130" s="67">
        <f t="shared" si="14"/>
        <v>236</v>
      </c>
      <c r="M130" s="66">
        <f t="shared" si="18"/>
        <v>35.77457795431976</v>
      </c>
      <c r="N130" s="66">
        <f t="shared" si="15"/>
        <v>35.77457795431976</v>
      </c>
      <c r="O130" s="94">
        <f t="shared" si="16"/>
        <v>35.77457795431976</v>
      </c>
    </row>
    <row r="131" spans="1:15" ht="18" customHeight="1" outlineLevel="2">
      <c r="A131" s="87">
        <v>26</v>
      </c>
      <c r="B131" s="78" t="s">
        <v>89</v>
      </c>
      <c r="C131" s="3" t="s">
        <v>105</v>
      </c>
      <c r="D131" s="77">
        <v>100</v>
      </c>
      <c r="E131" s="6">
        <v>647</v>
      </c>
      <c r="F131" s="6">
        <v>16</v>
      </c>
      <c r="G131" s="86">
        <f t="shared" si="9"/>
        <v>40.4375</v>
      </c>
      <c r="H131" s="67">
        <f t="shared" si="10"/>
        <v>1213</v>
      </c>
      <c r="I131" s="67">
        <f t="shared" si="11"/>
        <v>1294</v>
      </c>
      <c r="J131" s="67">
        <f t="shared" si="12"/>
        <v>42</v>
      </c>
      <c r="K131" s="67">
        <f t="shared" si="17"/>
        <v>83</v>
      </c>
      <c r="L131" s="67">
        <f t="shared" si="14"/>
        <v>125</v>
      </c>
      <c r="M131" s="66">
        <f t="shared" si="18"/>
        <v>40.4375</v>
      </c>
      <c r="N131" s="66">
        <f t="shared" si="15"/>
        <v>40.4375</v>
      </c>
      <c r="O131" s="94">
        <f t="shared" si="16"/>
        <v>40.4375</v>
      </c>
    </row>
    <row r="132" spans="1:15" ht="18" customHeight="1" outlineLevel="2">
      <c r="A132" s="87">
        <v>27</v>
      </c>
      <c r="B132" s="78" t="s">
        <v>89</v>
      </c>
      <c r="C132" s="3" t="s">
        <v>115</v>
      </c>
      <c r="D132" s="77">
        <v>105</v>
      </c>
      <c r="E132" s="6">
        <v>1115</v>
      </c>
      <c r="F132" s="6">
        <v>18</v>
      </c>
      <c r="G132" s="86">
        <f t="shared" si="9"/>
        <v>61.944444444444443</v>
      </c>
      <c r="H132" s="67">
        <f t="shared" si="10"/>
        <v>1858</v>
      </c>
      <c r="I132" s="67">
        <f t="shared" si="11"/>
        <v>1982</v>
      </c>
      <c r="J132" s="67">
        <f t="shared" si="12"/>
        <v>64</v>
      </c>
      <c r="K132" s="67">
        <f t="shared" si="17"/>
        <v>129</v>
      </c>
      <c r="L132" s="67">
        <f t="shared" si="14"/>
        <v>193</v>
      </c>
      <c r="M132" s="66">
        <f t="shared" si="18"/>
        <v>58.994708994708994</v>
      </c>
      <c r="N132" s="66">
        <f t="shared" si="15"/>
        <v>58.994708994708994</v>
      </c>
      <c r="O132" s="94">
        <f t="shared" si="16"/>
        <v>58.994708994708994</v>
      </c>
    </row>
    <row r="133" spans="1:15" ht="18" customHeight="1" outlineLevel="2">
      <c r="A133" s="87">
        <v>28</v>
      </c>
      <c r="B133" s="78" t="s">
        <v>89</v>
      </c>
      <c r="C133" s="3" t="s">
        <v>114</v>
      </c>
      <c r="D133" s="77">
        <v>179</v>
      </c>
      <c r="E133" s="6">
        <v>639</v>
      </c>
      <c r="F133" s="6">
        <v>10</v>
      </c>
      <c r="G133" s="86">
        <f t="shared" si="9"/>
        <v>63.9</v>
      </c>
      <c r="H133" s="67">
        <f t="shared" si="10"/>
        <v>1917</v>
      </c>
      <c r="I133" s="67">
        <f t="shared" si="11"/>
        <v>2045</v>
      </c>
      <c r="J133" s="67">
        <f t="shared" si="12"/>
        <v>66</v>
      </c>
      <c r="K133" s="67">
        <f t="shared" si="17"/>
        <v>133</v>
      </c>
      <c r="L133" s="67">
        <f t="shared" si="14"/>
        <v>199</v>
      </c>
      <c r="M133" s="66">
        <f t="shared" si="18"/>
        <v>35.69832402234637</v>
      </c>
      <c r="N133" s="66">
        <f t="shared" si="15"/>
        <v>35.69832402234637</v>
      </c>
      <c r="O133" s="94">
        <f t="shared" si="16"/>
        <v>35.69832402234637</v>
      </c>
    </row>
    <row r="134" spans="1:15" ht="18" customHeight="1" outlineLevel="2">
      <c r="A134" s="87">
        <v>29</v>
      </c>
      <c r="B134" s="78" t="s">
        <v>89</v>
      </c>
      <c r="C134" s="3" t="s">
        <v>1586</v>
      </c>
      <c r="D134" s="77">
        <v>45</v>
      </c>
      <c r="E134" s="6">
        <v>463</v>
      </c>
      <c r="F134" s="6">
        <v>19</v>
      </c>
      <c r="G134" s="86">
        <f t="shared" ref="G134:G198" si="19">E134/F134</f>
        <v>24.368421052631579</v>
      </c>
      <c r="H134" s="67">
        <f t="shared" ref="H134:H198" si="20">ROUND(G134*30,0)</f>
        <v>731</v>
      </c>
      <c r="I134" s="67">
        <f t="shared" ref="I134:I198" si="21">ROUND(G134*32,0)</f>
        <v>780</v>
      </c>
      <c r="J134" s="67">
        <f t="shared" ref="J134:J198" si="22">ROUND(H134*0.034+1,0)</f>
        <v>26</v>
      </c>
      <c r="K134" s="67">
        <f t="shared" ref="K134:K198" si="23">ROUND(I134*0.066-2,0)</f>
        <v>49</v>
      </c>
      <c r="L134" s="67">
        <f t="shared" ref="L134:L198" si="24">J134+K134</f>
        <v>75</v>
      </c>
      <c r="M134" s="66">
        <f t="shared" si="18"/>
        <v>54.152046783625728</v>
      </c>
      <c r="N134" s="66">
        <f t="shared" si="15"/>
        <v>54.152046783625728</v>
      </c>
      <c r="O134" s="94">
        <f t="shared" ref="O134:O198" si="25">G134*100/D134</f>
        <v>54.152046783625728</v>
      </c>
    </row>
    <row r="135" spans="1:15" ht="18" customHeight="1" outlineLevel="2">
      <c r="A135" s="87">
        <v>30</v>
      </c>
      <c r="B135" s="78" t="s">
        <v>89</v>
      </c>
      <c r="C135" s="3" t="s">
        <v>117</v>
      </c>
      <c r="D135" s="77">
        <v>148</v>
      </c>
      <c r="E135" s="6">
        <v>1336</v>
      </c>
      <c r="F135" s="6">
        <v>18</v>
      </c>
      <c r="G135" s="86">
        <f t="shared" si="19"/>
        <v>74.222222222222229</v>
      </c>
      <c r="H135" s="67">
        <f t="shared" si="20"/>
        <v>2227</v>
      </c>
      <c r="I135" s="67">
        <f t="shared" si="21"/>
        <v>2375</v>
      </c>
      <c r="J135" s="67">
        <f t="shared" si="22"/>
        <v>77</v>
      </c>
      <c r="K135" s="67">
        <f t="shared" si="23"/>
        <v>155</v>
      </c>
      <c r="L135" s="67">
        <f t="shared" si="24"/>
        <v>232</v>
      </c>
      <c r="M135" s="66">
        <f t="shared" si="18"/>
        <v>50.150150150150154</v>
      </c>
      <c r="N135" s="66">
        <f t="shared" ref="N135:N198" si="26">G135*100/D135</f>
        <v>50.150150150150154</v>
      </c>
      <c r="O135" s="94">
        <f t="shared" si="25"/>
        <v>50.150150150150154</v>
      </c>
    </row>
    <row r="136" spans="1:15" ht="18" customHeight="1" outlineLevel="2">
      <c r="A136" s="87">
        <v>31</v>
      </c>
      <c r="B136" s="78" t="s">
        <v>89</v>
      </c>
      <c r="C136" s="3" t="s">
        <v>116</v>
      </c>
      <c r="D136" s="77">
        <v>274</v>
      </c>
      <c r="E136" s="6">
        <v>2417</v>
      </c>
      <c r="F136" s="6">
        <v>19</v>
      </c>
      <c r="G136" s="86">
        <f t="shared" si="19"/>
        <v>127.21052631578948</v>
      </c>
      <c r="H136" s="67">
        <f t="shared" si="20"/>
        <v>3816</v>
      </c>
      <c r="I136" s="67">
        <f t="shared" si="21"/>
        <v>4071</v>
      </c>
      <c r="J136" s="67">
        <f t="shared" si="22"/>
        <v>131</v>
      </c>
      <c r="K136" s="67">
        <f t="shared" si="23"/>
        <v>267</v>
      </c>
      <c r="L136" s="67">
        <f t="shared" si="24"/>
        <v>398</v>
      </c>
      <c r="M136" s="66">
        <f t="shared" si="18"/>
        <v>46.427199385324627</v>
      </c>
      <c r="N136" s="66">
        <f t="shared" si="26"/>
        <v>46.427199385324627</v>
      </c>
      <c r="O136" s="94">
        <f t="shared" si="25"/>
        <v>46.427199385324627</v>
      </c>
    </row>
    <row r="137" spans="1:15" ht="18" customHeight="1" outlineLevel="2">
      <c r="A137" s="87">
        <v>32</v>
      </c>
      <c r="B137" s="78" t="s">
        <v>89</v>
      </c>
      <c r="C137" s="3" t="s">
        <v>112</v>
      </c>
      <c r="D137" s="77">
        <v>115</v>
      </c>
      <c r="E137" s="6">
        <v>914</v>
      </c>
      <c r="F137" s="6">
        <v>18</v>
      </c>
      <c r="G137" s="86">
        <f t="shared" si="19"/>
        <v>50.777777777777779</v>
      </c>
      <c r="H137" s="67">
        <f t="shared" si="20"/>
        <v>1523</v>
      </c>
      <c r="I137" s="67">
        <f t="shared" si="21"/>
        <v>1625</v>
      </c>
      <c r="J137" s="67">
        <f t="shared" si="22"/>
        <v>53</v>
      </c>
      <c r="K137" s="67">
        <f t="shared" si="23"/>
        <v>105</v>
      </c>
      <c r="L137" s="67">
        <f t="shared" si="24"/>
        <v>158</v>
      </c>
      <c r="M137" s="66">
        <f>G137*100/D137</f>
        <v>44.154589371980684</v>
      </c>
      <c r="N137" s="66">
        <f>G137*100/D137</f>
        <v>44.154589371980684</v>
      </c>
      <c r="O137" s="94">
        <f t="shared" si="25"/>
        <v>44.154589371980684</v>
      </c>
    </row>
    <row r="138" spans="1:15" ht="18" customHeight="1" outlineLevel="2">
      <c r="A138" s="87">
        <v>33</v>
      </c>
      <c r="B138" s="78" t="s">
        <v>89</v>
      </c>
      <c r="C138" s="3" t="s">
        <v>110</v>
      </c>
      <c r="D138" s="77">
        <v>124</v>
      </c>
      <c r="E138" s="6">
        <v>1715</v>
      </c>
      <c r="F138" s="6">
        <v>20</v>
      </c>
      <c r="G138" s="86">
        <f t="shared" si="19"/>
        <v>85.75</v>
      </c>
      <c r="H138" s="67">
        <f t="shared" si="20"/>
        <v>2573</v>
      </c>
      <c r="I138" s="67">
        <f t="shared" si="21"/>
        <v>2744</v>
      </c>
      <c r="J138" s="67">
        <f t="shared" si="22"/>
        <v>88</v>
      </c>
      <c r="K138" s="67">
        <f t="shared" si="23"/>
        <v>179</v>
      </c>
      <c r="L138" s="67">
        <f t="shared" si="24"/>
        <v>267</v>
      </c>
      <c r="M138" s="66">
        <f>G138*100/D138</f>
        <v>69.153225806451616</v>
      </c>
      <c r="N138" s="66">
        <f>G138*100/D138</f>
        <v>69.153225806451616</v>
      </c>
      <c r="O138" s="94">
        <f t="shared" si="25"/>
        <v>69.153225806451616</v>
      </c>
    </row>
    <row r="139" spans="1:15" ht="18" customHeight="1" outlineLevel="2">
      <c r="A139" s="87">
        <v>34</v>
      </c>
      <c r="B139" s="78" t="s">
        <v>89</v>
      </c>
      <c r="C139" s="3" t="s">
        <v>111</v>
      </c>
      <c r="D139" s="77">
        <v>75</v>
      </c>
      <c r="E139" s="6">
        <v>708</v>
      </c>
      <c r="F139" s="6">
        <v>20</v>
      </c>
      <c r="G139" s="86">
        <f t="shared" si="19"/>
        <v>35.4</v>
      </c>
      <c r="H139" s="67">
        <f t="shared" si="20"/>
        <v>1062</v>
      </c>
      <c r="I139" s="67">
        <f t="shared" si="21"/>
        <v>1133</v>
      </c>
      <c r="J139" s="67">
        <f t="shared" si="22"/>
        <v>37</v>
      </c>
      <c r="K139" s="67">
        <f t="shared" si="23"/>
        <v>73</v>
      </c>
      <c r="L139" s="67">
        <f t="shared" si="24"/>
        <v>110</v>
      </c>
      <c r="M139" s="66">
        <f t="shared" si="18"/>
        <v>47.2</v>
      </c>
      <c r="N139" s="66">
        <f t="shared" si="26"/>
        <v>47.2</v>
      </c>
      <c r="O139" s="94">
        <f t="shared" si="25"/>
        <v>47.2</v>
      </c>
    </row>
    <row r="140" spans="1:15" ht="18" customHeight="1" outlineLevel="2">
      <c r="A140" s="87">
        <v>35</v>
      </c>
      <c r="B140" s="78" t="s">
        <v>89</v>
      </c>
      <c r="C140" s="3" t="s">
        <v>113</v>
      </c>
      <c r="D140" s="77">
        <v>241</v>
      </c>
      <c r="E140" s="6">
        <v>3409</v>
      </c>
      <c r="F140" s="6">
        <v>20</v>
      </c>
      <c r="G140" s="86">
        <f t="shared" si="19"/>
        <v>170.45</v>
      </c>
      <c r="H140" s="67">
        <f t="shared" si="20"/>
        <v>5114</v>
      </c>
      <c r="I140" s="67">
        <f t="shared" si="21"/>
        <v>5454</v>
      </c>
      <c r="J140" s="67">
        <f t="shared" si="22"/>
        <v>175</v>
      </c>
      <c r="K140" s="67">
        <f t="shared" si="23"/>
        <v>358</v>
      </c>
      <c r="L140" s="67">
        <f t="shared" si="24"/>
        <v>533</v>
      </c>
      <c r="M140" s="66">
        <f t="shared" si="18"/>
        <v>70.726141078838168</v>
      </c>
      <c r="N140" s="66">
        <f t="shared" si="26"/>
        <v>70.726141078838168</v>
      </c>
      <c r="O140" s="94">
        <f t="shared" si="25"/>
        <v>70.726141078838168</v>
      </c>
    </row>
    <row r="141" spans="1:15" ht="18" customHeight="1" outlineLevel="2">
      <c r="A141" s="87">
        <v>36</v>
      </c>
      <c r="B141" s="78" t="s">
        <v>89</v>
      </c>
      <c r="C141" s="3" t="s">
        <v>1282</v>
      </c>
      <c r="D141" s="67">
        <v>55</v>
      </c>
      <c r="E141" s="6">
        <v>726</v>
      </c>
      <c r="F141" s="6">
        <v>20</v>
      </c>
      <c r="G141" s="86">
        <f t="shared" si="19"/>
        <v>36.299999999999997</v>
      </c>
      <c r="H141" s="67">
        <f t="shared" si="20"/>
        <v>1089</v>
      </c>
      <c r="I141" s="67">
        <f t="shared" si="21"/>
        <v>1162</v>
      </c>
      <c r="J141" s="67">
        <f t="shared" si="22"/>
        <v>38</v>
      </c>
      <c r="K141" s="67">
        <f t="shared" si="23"/>
        <v>75</v>
      </c>
      <c r="L141" s="67">
        <f t="shared" si="24"/>
        <v>113</v>
      </c>
      <c r="M141" s="66">
        <f t="shared" si="18"/>
        <v>65.999999999999986</v>
      </c>
      <c r="N141" s="66">
        <f t="shared" si="26"/>
        <v>65.999999999999986</v>
      </c>
      <c r="O141" s="94">
        <f t="shared" si="25"/>
        <v>65.999999999999986</v>
      </c>
    </row>
    <row r="142" spans="1:15" ht="18" customHeight="1" outlineLevel="2">
      <c r="A142" s="87">
        <v>37</v>
      </c>
      <c r="B142" s="78" t="s">
        <v>89</v>
      </c>
      <c r="C142" s="3" t="s">
        <v>1283</v>
      </c>
      <c r="D142" s="77">
        <v>157</v>
      </c>
      <c r="E142" s="6">
        <v>1625</v>
      </c>
      <c r="F142" s="6">
        <v>19</v>
      </c>
      <c r="G142" s="86">
        <f t="shared" si="19"/>
        <v>85.526315789473685</v>
      </c>
      <c r="H142" s="67">
        <f t="shared" si="20"/>
        <v>2566</v>
      </c>
      <c r="I142" s="67">
        <f t="shared" si="21"/>
        <v>2737</v>
      </c>
      <c r="J142" s="67">
        <f t="shared" si="22"/>
        <v>88</v>
      </c>
      <c r="K142" s="67">
        <f t="shared" si="23"/>
        <v>179</v>
      </c>
      <c r="L142" s="67">
        <f t="shared" si="24"/>
        <v>267</v>
      </c>
      <c r="M142" s="66">
        <f t="shared" si="18"/>
        <v>54.475360375460944</v>
      </c>
      <c r="N142" s="66">
        <f t="shared" si="26"/>
        <v>54.475360375460944</v>
      </c>
      <c r="O142" s="94">
        <f t="shared" si="25"/>
        <v>54.475360375460944</v>
      </c>
    </row>
    <row r="143" spans="1:15" ht="18" customHeight="1" outlineLevel="2">
      <c r="A143" s="87">
        <v>38</v>
      </c>
      <c r="B143" s="78" t="s">
        <v>89</v>
      </c>
      <c r="C143" s="3" t="s">
        <v>1284</v>
      </c>
      <c r="D143" s="67">
        <v>58</v>
      </c>
      <c r="E143" s="6">
        <v>647</v>
      </c>
      <c r="F143" s="6">
        <v>18</v>
      </c>
      <c r="G143" s="86">
        <f t="shared" si="19"/>
        <v>35.944444444444443</v>
      </c>
      <c r="H143" s="67">
        <f t="shared" si="20"/>
        <v>1078</v>
      </c>
      <c r="I143" s="67">
        <f t="shared" si="21"/>
        <v>1150</v>
      </c>
      <c r="J143" s="67">
        <f t="shared" si="22"/>
        <v>38</v>
      </c>
      <c r="K143" s="67">
        <f t="shared" si="23"/>
        <v>74</v>
      </c>
      <c r="L143" s="67">
        <f t="shared" si="24"/>
        <v>112</v>
      </c>
      <c r="M143" s="66">
        <f t="shared" ref="M143:M207" si="27">G143*100/D143</f>
        <v>61.973180076628353</v>
      </c>
      <c r="N143" s="66">
        <f t="shared" si="26"/>
        <v>61.973180076628353</v>
      </c>
      <c r="O143" s="94">
        <f t="shared" si="25"/>
        <v>61.973180076628353</v>
      </c>
    </row>
    <row r="144" spans="1:15" ht="18" customHeight="1" outlineLevel="2">
      <c r="A144" s="87">
        <v>39</v>
      </c>
      <c r="B144" s="78" t="s">
        <v>89</v>
      </c>
      <c r="C144" s="3" t="s">
        <v>127</v>
      </c>
      <c r="D144" s="67">
        <v>214</v>
      </c>
      <c r="E144" s="67">
        <v>2727</v>
      </c>
      <c r="F144" s="6">
        <v>19</v>
      </c>
      <c r="G144" s="86">
        <f t="shared" si="19"/>
        <v>143.52631578947367</v>
      </c>
      <c r="H144" s="67">
        <f t="shared" si="20"/>
        <v>4306</v>
      </c>
      <c r="I144" s="67">
        <f t="shared" si="21"/>
        <v>4593</v>
      </c>
      <c r="J144" s="67">
        <f t="shared" si="22"/>
        <v>147</v>
      </c>
      <c r="K144" s="67">
        <f t="shared" si="23"/>
        <v>301</v>
      </c>
      <c r="L144" s="67">
        <f t="shared" si="24"/>
        <v>448</v>
      </c>
      <c r="M144" s="66">
        <f t="shared" si="27"/>
        <v>67.068371864240035</v>
      </c>
      <c r="N144" s="66">
        <f t="shared" si="26"/>
        <v>67.068371864240035</v>
      </c>
      <c r="O144" s="94">
        <f t="shared" si="25"/>
        <v>67.068371864240035</v>
      </c>
    </row>
    <row r="145" spans="1:15" ht="18" customHeight="1" outlineLevel="2">
      <c r="A145" s="87">
        <v>40</v>
      </c>
      <c r="B145" s="78" t="s">
        <v>89</v>
      </c>
      <c r="C145" s="3" t="s">
        <v>1285</v>
      </c>
      <c r="D145" s="77">
        <v>64</v>
      </c>
      <c r="E145" s="6">
        <v>780</v>
      </c>
      <c r="F145" s="6">
        <v>20</v>
      </c>
      <c r="G145" s="86">
        <f t="shared" si="19"/>
        <v>39</v>
      </c>
      <c r="H145" s="67">
        <f t="shared" si="20"/>
        <v>1170</v>
      </c>
      <c r="I145" s="67">
        <f t="shared" si="21"/>
        <v>1248</v>
      </c>
      <c r="J145" s="67">
        <f t="shared" si="22"/>
        <v>41</v>
      </c>
      <c r="K145" s="67">
        <f t="shared" si="23"/>
        <v>80</v>
      </c>
      <c r="L145" s="67">
        <f t="shared" si="24"/>
        <v>121</v>
      </c>
      <c r="M145" s="66">
        <f t="shared" si="27"/>
        <v>60.9375</v>
      </c>
      <c r="N145" s="66">
        <f t="shared" si="26"/>
        <v>60.9375</v>
      </c>
      <c r="O145" s="94">
        <f t="shared" si="25"/>
        <v>60.9375</v>
      </c>
    </row>
    <row r="146" spans="1:15" ht="18" customHeight="1" outlineLevel="2">
      <c r="A146" s="87">
        <v>41</v>
      </c>
      <c r="B146" s="78" t="s">
        <v>89</v>
      </c>
      <c r="C146" s="3" t="s">
        <v>1286</v>
      </c>
      <c r="D146" s="77">
        <v>124</v>
      </c>
      <c r="E146" s="6">
        <v>1320</v>
      </c>
      <c r="F146" s="6">
        <v>20</v>
      </c>
      <c r="G146" s="86">
        <f t="shared" si="19"/>
        <v>66</v>
      </c>
      <c r="H146" s="67">
        <f t="shared" si="20"/>
        <v>1980</v>
      </c>
      <c r="I146" s="67">
        <f t="shared" si="21"/>
        <v>2112</v>
      </c>
      <c r="J146" s="67">
        <f t="shared" si="22"/>
        <v>68</v>
      </c>
      <c r="K146" s="67">
        <f t="shared" si="23"/>
        <v>137</v>
      </c>
      <c r="L146" s="67">
        <f t="shared" si="24"/>
        <v>205</v>
      </c>
      <c r="M146" s="66">
        <f t="shared" si="27"/>
        <v>53.225806451612904</v>
      </c>
      <c r="N146" s="66">
        <f t="shared" si="26"/>
        <v>53.225806451612904</v>
      </c>
      <c r="O146" s="94">
        <f t="shared" si="25"/>
        <v>53.225806451612904</v>
      </c>
    </row>
    <row r="147" spans="1:15" ht="18" customHeight="1" outlineLevel="2">
      <c r="A147" s="87">
        <v>42</v>
      </c>
      <c r="B147" s="78" t="s">
        <v>89</v>
      </c>
      <c r="C147" s="3" t="s">
        <v>128</v>
      </c>
      <c r="D147" s="67">
        <v>96</v>
      </c>
      <c r="E147" s="67">
        <v>1179</v>
      </c>
      <c r="F147" s="6">
        <v>19</v>
      </c>
      <c r="G147" s="86">
        <f t="shared" si="19"/>
        <v>62.05263157894737</v>
      </c>
      <c r="H147" s="67">
        <f t="shared" si="20"/>
        <v>1862</v>
      </c>
      <c r="I147" s="67">
        <f t="shared" si="21"/>
        <v>1986</v>
      </c>
      <c r="J147" s="67">
        <f t="shared" si="22"/>
        <v>64</v>
      </c>
      <c r="K147" s="67">
        <f t="shared" si="23"/>
        <v>129</v>
      </c>
      <c r="L147" s="67">
        <f t="shared" si="24"/>
        <v>193</v>
      </c>
      <c r="M147" s="66">
        <f t="shared" si="27"/>
        <v>64.638157894736835</v>
      </c>
      <c r="N147" s="66">
        <f t="shared" si="26"/>
        <v>64.638157894736835</v>
      </c>
      <c r="O147" s="94">
        <f t="shared" si="25"/>
        <v>64.638157894736835</v>
      </c>
    </row>
    <row r="148" spans="1:15" ht="18" customHeight="1" outlineLevel="2">
      <c r="A148" s="87">
        <v>43</v>
      </c>
      <c r="B148" s="78" t="s">
        <v>89</v>
      </c>
      <c r="C148" s="3" t="s">
        <v>123</v>
      </c>
      <c r="D148" s="77">
        <v>89</v>
      </c>
      <c r="E148" s="6">
        <v>970</v>
      </c>
      <c r="F148" s="6">
        <v>19</v>
      </c>
      <c r="G148" s="86">
        <f t="shared" si="19"/>
        <v>51.05263157894737</v>
      </c>
      <c r="H148" s="67">
        <f t="shared" si="20"/>
        <v>1532</v>
      </c>
      <c r="I148" s="67">
        <f t="shared" si="21"/>
        <v>1634</v>
      </c>
      <c r="J148" s="67">
        <f t="shared" si="22"/>
        <v>53</v>
      </c>
      <c r="K148" s="67">
        <f t="shared" si="23"/>
        <v>106</v>
      </c>
      <c r="L148" s="67">
        <f t="shared" si="24"/>
        <v>159</v>
      </c>
      <c r="M148" s="66">
        <f t="shared" si="27"/>
        <v>57.362507392075692</v>
      </c>
      <c r="N148" s="66">
        <f t="shared" si="26"/>
        <v>57.362507392075692</v>
      </c>
      <c r="O148" s="94">
        <f t="shared" si="25"/>
        <v>57.362507392075692</v>
      </c>
    </row>
    <row r="149" spans="1:15" ht="18" customHeight="1" outlineLevel="2">
      <c r="A149" s="87">
        <v>44</v>
      </c>
      <c r="B149" s="78" t="s">
        <v>89</v>
      </c>
      <c r="C149" s="3" t="s">
        <v>1287</v>
      </c>
      <c r="D149" s="67">
        <v>65</v>
      </c>
      <c r="E149" s="6">
        <v>760</v>
      </c>
      <c r="F149" s="6">
        <v>19</v>
      </c>
      <c r="G149" s="86">
        <f t="shared" si="19"/>
        <v>40</v>
      </c>
      <c r="H149" s="67">
        <f t="shared" si="20"/>
        <v>1200</v>
      </c>
      <c r="I149" s="67">
        <f t="shared" si="21"/>
        <v>1280</v>
      </c>
      <c r="J149" s="67">
        <f t="shared" si="22"/>
        <v>42</v>
      </c>
      <c r="K149" s="67">
        <f t="shared" si="23"/>
        <v>82</v>
      </c>
      <c r="L149" s="67">
        <f t="shared" si="24"/>
        <v>124</v>
      </c>
      <c r="M149" s="66">
        <f t="shared" si="27"/>
        <v>61.53846153846154</v>
      </c>
      <c r="N149" s="66">
        <f t="shared" si="26"/>
        <v>61.53846153846154</v>
      </c>
      <c r="O149" s="94">
        <f t="shared" si="25"/>
        <v>61.53846153846154</v>
      </c>
    </row>
    <row r="150" spans="1:15" ht="18" customHeight="1" outlineLevel="2">
      <c r="A150" s="87">
        <v>45</v>
      </c>
      <c r="B150" s="78" t="s">
        <v>89</v>
      </c>
      <c r="C150" s="3" t="s">
        <v>126</v>
      </c>
      <c r="D150" s="67">
        <v>123</v>
      </c>
      <c r="E150" s="67">
        <v>999</v>
      </c>
      <c r="F150" s="6">
        <v>19</v>
      </c>
      <c r="G150" s="86">
        <f t="shared" si="19"/>
        <v>52.578947368421055</v>
      </c>
      <c r="H150" s="67">
        <f t="shared" si="20"/>
        <v>1577</v>
      </c>
      <c r="I150" s="67">
        <f t="shared" si="21"/>
        <v>1683</v>
      </c>
      <c r="J150" s="67">
        <f t="shared" si="22"/>
        <v>55</v>
      </c>
      <c r="K150" s="67">
        <f t="shared" si="23"/>
        <v>109</v>
      </c>
      <c r="L150" s="67">
        <f t="shared" si="24"/>
        <v>164</v>
      </c>
      <c r="M150" s="66">
        <f t="shared" si="27"/>
        <v>42.74711168164314</v>
      </c>
      <c r="N150" s="66">
        <f t="shared" si="26"/>
        <v>42.74711168164314</v>
      </c>
      <c r="O150" s="94">
        <f t="shared" si="25"/>
        <v>42.74711168164314</v>
      </c>
    </row>
    <row r="151" spans="1:15" ht="18" customHeight="1" outlineLevel="2">
      <c r="A151" s="87">
        <v>46</v>
      </c>
      <c r="B151" s="78" t="s">
        <v>89</v>
      </c>
      <c r="C151" s="3" t="s">
        <v>1288</v>
      </c>
      <c r="D151" s="67">
        <v>46</v>
      </c>
      <c r="E151" s="67">
        <v>654</v>
      </c>
      <c r="F151" s="6">
        <v>20</v>
      </c>
      <c r="G151" s="86">
        <f t="shared" si="19"/>
        <v>32.700000000000003</v>
      </c>
      <c r="H151" s="67">
        <f t="shared" si="20"/>
        <v>981</v>
      </c>
      <c r="I151" s="67">
        <f t="shared" si="21"/>
        <v>1046</v>
      </c>
      <c r="J151" s="67">
        <f t="shared" si="22"/>
        <v>34</v>
      </c>
      <c r="K151" s="67">
        <f t="shared" si="23"/>
        <v>67</v>
      </c>
      <c r="L151" s="67">
        <f t="shared" si="24"/>
        <v>101</v>
      </c>
      <c r="M151" s="66">
        <f t="shared" si="27"/>
        <v>71.08695652173914</v>
      </c>
      <c r="N151" s="66">
        <f t="shared" si="26"/>
        <v>71.08695652173914</v>
      </c>
      <c r="O151" s="94">
        <f t="shared" si="25"/>
        <v>71.08695652173914</v>
      </c>
    </row>
    <row r="152" spans="1:15" ht="18" customHeight="1" outlineLevel="2">
      <c r="A152" s="87">
        <v>47</v>
      </c>
      <c r="B152" s="78" t="s">
        <v>89</v>
      </c>
      <c r="C152" s="3" t="s">
        <v>125</v>
      </c>
      <c r="D152" s="67">
        <v>145</v>
      </c>
      <c r="E152" s="67">
        <v>1343</v>
      </c>
      <c r="F152" s="6">
        <v>18</v>
      </c>
      <c r="G152" s="86">
        <f t="shared" si="19"/>
        <v>74.611111111111114</v>
      </c>
      <c r="H152" s="67">
        <f t="shared" si="20"/>
        <v>2238</v>
      </c>
      <c r="I152" s="67">
        <f t="shared" si="21"/>
        <v>2388</v>
      </c>
      <c r="J152" s="67">
        <f t="shared" si="22"/>
        <v>77</v>
      </c>
      <c r="K152" s="67">
        <f t="shared" si="23"/>
        <v>156</v>
      </c>
      <c r="L152" s="67">
        <f t="shared" si="24"/>
        <v>233</v>
      </c>
      <c r="M152" s="66">
        <f t="shared" si="27"/>
        <v>51.455938697318011</v>
      </c>
      <c r="N152" s="66">
        <f t="shared" si="26"/>
        <v>51.455938697318011</v>
      </c>
      <c r="O152" s="94">
        <f t="shared" si="25"/>
        <v>51.455938697318011</v>
      </c>
    </row>
    <row r="153" spans="1:15" ht="18" customHeight="1" outlineLevel="2">
      <c r="A153" s="87">
        <v>48</v>
      </c>
      <c r="B153" s="78" t="s">
        <v>89</v>
      </c>
      <c r="C153" s="3" t="s">
        <v>124</v>
      </c>
      <c r="D153" s="77">
        <v>103</v>
      </c>
      <c r="E153" s="6">
        <v>1108</v>
      </c>
      <c r="F153" s="6">
        <v>19</v>
      </c>
      <c r="G153" s="86">
        <f t="shared" si="19"/>
        <v>58.315789473684212</v>
      </c>
      <c r="H153" s="67">
        <f t="shared" si="20"/>
        <v>1749</v>
      </c>
      <c r="I153" s="67">
        <f t="shared" si="21"/>
        <v>1866</v>
      </c>
      <c r="J153" s="67">
        <f t="shared" si="22"/>
        <v>60</v>
      </c>
      <c r="K153" s="67">
        <f t="shared" si="23"/>
        <v>121</v>
      </c>
      <c r="L153" s="67">
        <f t="shared" si="24"/>
        <v>181</v>
      </c>
      <c r="M153" s="66">
        <f t="shared" si="27"/>
        <v>56.61727133367399</v>
      </c>
      <c r="N153" s="66">
        <f t="shared" si="26"/>
        <v>56.61727133367399</v>
      </c>
      <c r="O153" s="94">
        <f t="shared" si="25"/>
        <v>56.61727133367399</v>
      </c>
    </row>
    <row r="154" spans="1:15" ht="18" customHeight="1" outlineLevel="2">
      <c r="A154" s="87">
        <v>49</v>
      </c>
      <c r="B154" s="78" t="s">
        <v>89</v>
      </c>
      <c r="C154" s="3" t="s">
        <v>118</v>
      </c>
      <c r="D154" s="77">
        <v>112</v>
      </c>
      <c r="E154" s="6">
        <v>1179</v>
      </c>
      <c r="F154" s="6">
        <v>19</v>
      </c>
      <c r="G154" s="86">
        <f t="shared" si="19"/>
        <v>62.05263157894737</v>
      </c>
      <c r="H154" s="67">
        <f t="shared" si="20"/>
        <v>1862</v>
      </c>
      <c r="I154" s="67">
        <f t="shared" si="21"/>
        <v>1986</v>
      </c>
      <c r="J154" s="67">
        <f t="shared" si="22"/>
        <v>64</v>
      </c>
      <c r="K154" s="67">
        <f t="shared" si="23"/>
        <v>129</v>
      </c>
      <c r="L154" s="67">
        <f t="shared" si="24"/>
        <v>193</v>
      </c>
      <c r="M154" s="66">
        <f t="shared" si="27"/>
        <v>55.40413533834586</v>
      </c>
      <c r="N154" s="66">
        <f t="shared" si="26"/>
        <v>55.40413533834586</v>
      </c>
      <c r="O154" s="94">
        <f t="shared" si="25"/>
        <v>55.40413533834586</v>
      </c>
    </row>
    <row r="155" spans="1:15" ht="18" customHeight="1" outlineLevel="2">
      <c r="A155" s="87">
        <v>50</v>
      </c>
      <c r="B155" s="78" t="s">
        <v>89</v>
      </c>
      <c r="C155" s="3" t="s">
        <v>121</v>
      </c>
      <c r="D155" s="77">
        <v>116</v>
      </c>
      <c r="E155" s="6">
        <v>1180</v>
      </c>
      <c r="F155" s="6">
        <v>18</v>
      </c>
      <c r="G155" s="86">
        <f t="shared" si="19"/>
        <v>65.555555555555557</v>
      </c>
      <c r="H155" s="67">
        <f t="shared" si="20"/>
        <v>1967</v>
      </c>
      <c r="I155" s="67">
        <f t="shared" si="21"/>
        <v>2098</v>
      </c>
      <c r="J155" s="67">
        <f t="shared" si="22"/>
        <v>68</v>
      </c>
      <c r="K155" s="67">
        <f t="shared" si="23"/>
        <v>136</v>
      </c>
      <c r="L155" s="67">
        <f t="shared" si="24"/>
        <v>204</v>
      </c>
      <c r="M155" s="66">
        <f t="shared" si="27"/>
        <v>56.513409961685824</v>
      </c>
      <c r="N155" s="66">
        <f t="shared" si="26"/>
        <v>56.513409961685824</v>
      </c>
      <c r="O155" s="94">
        <f t="shared" si="25"/>
        <v>56.513409961685824</v>
      </c>
    </row>
    <row r="156" spans="1:15" ht="18" customHeight="1" outlineLevel="2">
      <c r="A156" s="87">
        <v>51</v>
      </c>
      <c r="B156" s="78" t="s">
        <v>89</v>
      </c>
      <c r="C156" s="3" t="s">
        <v>120</v>
      </c>
      <c r="D156" s="77">
        <v>123</v>
      </c>
      <c r="E156" s="6">
        <v>1477</v>
      </c>
      <c r="F156" s="6">
        <v>20</v>
      </c>
      <c r="G156" s="86">
        <f t="shared" si="19"/>
        <v>73.849999999999994</v>
      </c>
      <c r="H156" s="67">
        <f t="shared" si="20"/>
        <v>2216</v>
      </c>
      <c r="I156" s="67">
        <f t="shared" si="21"/>
        <v>2363</v>
      </c>
      <c r="J156" s="67">
        <f t="shared" si="22"/>
        <v>76</v>
      </c>
      <c r="K156" s="67">
        <f t="shared" si="23"/>
        <v>154</v>
      </c>
      <c r="L156" s="67">
        <f t="shared" si="24"/>
        <v>230</v>
      </c>
      <c r="M156" s="66">
        <f t="shared" si="27"/>
        <v>60.040650406504056</v>
      </c>
      <c r="N156" s="66">
        <f t="shared" si="26"/>
        <v>60.040650406504056</v>
      </c>
      <c r="O156" s="94">
        <f t="shared" si="25"/>
        <v>60.040650406504056</v>
      </c>
    </row>
    <row r="157" spans="1:15" ht="18" customHeight="1" outlineLevel="2">
      <c r="A157" s="87">
        <v>52</v>
      </c>
      <c r="B157" s="78" t="s">
        <v>89</v>
      </c>
      <c r="C157" s="3" t="s">
        <v>119</v>
      </c>
      <c r="D157" s="77">
        <v>162</v>
      </c>
      <c r="E157" s="6">
        <v>1485</v>
      </c>
      <c r="F157" s="6">
        <v>19</v>
      </c>
      <c r="G157" s="86">
        <f t="shared" si="19"/>
        <v>78.15789473684211</v>
      </c>
      <c r="H157" s="67">
        <f t="shared" si="20"/>
        <v>2345</v>
      </c>
      <c r="I157" s="67">
        <f t="shared" si="21"/>
        <v>2501</v>
      </c>
      <c r="J157" s="67">
        <f t="shared" si="22"/>
        <v>81</v>
      </c>
      <c r="K157" s="67">
        <f t="shared" si="23"/>
        <v>163</v>
      </c>
      <c r="L157" s="67">
        <f t="shared" si="24"/>
        <v>244</v>
      </c>
      <c r="M157" s="66">
        <f t="shared" si="27"/>
        <v>48.245614035087719</v>
      </c>
      <c r="N157" s="66">
        <f t="shared" si="26"/>
        <v>48.245614035087719</v>
      </c>
      <c r="O157" s="94">
        <f t="shared" si="25"/>
        <v>48.245614035087719</v>
      </c>
    </row>
    <row r="158" spans="1:15" ht="18" customHeight="1" outlineLevel="2">
      <c r="A158" s="87">
        <v>53</v>
      </c>
      <c r="B158" s="78" t="s">
        <v>89</v>
      </c>
      <c r="C158" s="3" t="s">
        <v>122</v>
      </c>
      <c r="D158" s="77">
        <v>127</v>
      </c>
      <c r="E158" s="6">
        <v>981</v>
      </c>
      <c r="F158" s="6">
        <v>20</v>
      </c>
      <c r="G158" s="86">
        <f t="shared" si="19"/>
        <v>49.05</v>
      </c>
      <c r="H158" s="67">
        <f t="shared" si="20"/>
        <v>1472</v>
      </c>
      <c r="I158" s="67">
        <f t="shared" si="21"/>
        <v>1570</v>
      </c>
      <c r="J158" s="67">
        <f t="shared" si="22"/>
        <v>51</v>
      </c>
      <c r="K158" s="67">
        <f t="shared" si="23"/>
        <v>102</v>
      </c>
      <c r="L158" s="67">
        <f t="shared" si="24"/>
        <v>153</v>
      </c>
      <c r="M158" s="66">
        <f t="shared" si="27"/>
        <v>38.622047244094489</v>
      </c>
      <c r="N158" s="66">
        <f t="shared" si="26"/>
        <v>38.622047244094489</v>
      </c>
      <c r="O158" s="94">
        <f t="shared" si="25"/>
        <v>38.622047244094489</v>
      </c>
    </row>
    <row r="159" spans="1:15" ht="18" customHeight="1" outlineLevel="2">
      <c r="A159" s="87">
        <v>54</v>
      </c>
      <c r="B159" s="78" t="s">
        <v>89</v>
      </c>
      <c r="C159" s="3" t="s">
        <v>1289</v>
      </c>
      <c r="D159" s="67">
        <v>112</v>
      </c>
      <c r="E159" s="67">
        <v>40</v>
      </c>
      <c r="F159" s="6">
        <v>1</v>
      </c>
      <c r="G159" s="86">
        <f t="shared" si="19"/>
        <v>40</v>
      </c>
      <c r="H159" s="67">
        <f t="shared" si="20"/>
        <v>1200</v>
      </c>
      <c r="I159" s="67">
        <f t="shared" si="21"/>
        <v>1280</v>
      </c>
      <c r="J159" s="67">
        <f t="shared" si="22"/>
        <v>42</v>
      </c>
      <c r="K159" s="67">
        <f t="shared" si="23"/>
        <v>82</v>
      </c>
      <c r="L159" s="67">
        <f t="shared" si="24"/>
        <v>124</v>
      </c>
      <c r="M159" s="66">
        <f t="shared" si="27"/>
        <v>35.714285714285715</v>
      </c>
      <c r="N159" s="66">
        <f t="shared" si="26"/>
        <v>35.714285714285715</v>
      </c>
      <c r="O159" s="94">
        <f t="shared" si="25"/>
        <v>35.714285714285715</v>
      </c>
    </row>
    <row r="160" spans="1:15" ht="18" customHeight="1" outlineLevel="2">
      <c r="A160" s="87">
        <v>55</v>
      </c>
      <c r="B160" s="78" t="s">
        <v>89</v>
      </c>
      <c r="C160" s="3" t="s">
        <v>139</v>
      </c>
      <c r="D160" s="67">
        <v>210</v>
      </c>
      <c r="E160" s="67">
        <v>1729</v>
      </c>
      <c r="F160" s="6">
        <v>20</v>
      </c>
      <c r="G160" s="86">
        <f t="shared" si="19"/>
        <v>86.45</v>
      </c>
      <c r="H160" s="67">
        <f t="shared" si="20"/>
        <v>2594</v>
      </c>
      <c r="I160" s="67">
        <f t="shared" si="21"/>
        <v>2766</v>
      </c>
      <c r="J160" s="67">
        <f t="shared" si="22"/>
        <v>89</v>
      </c>
      <c r="K160" s="67">
        <f t="shared" si="23"/>
        <v>181</v>
      </c>
      <c r="L160" s="67">
        <f t="shared" si="24"/>
        <v>270</v>
      </c>
      <c r="M160" s="66">
        <f t="shared" si="27"/>
        <v>41.166666666666664</v>
      </c>
      <c r="N160" s="66">
        <f t="shared" si="26"/>
        <v>41.166666666666664</v>
      </c>
      <c r="O160" s="94">
        <f t="shared" si="25"/>
        <v>41.166666666666664</v>
      </c>
    </row>
    <row r="161" spans="1:15" s="26" customFormat="1" ht="18" customHeight="1" outlineLevel="2">
      <c r="A161" s="87">
        <v>56</v>
      </c>
      <c r="B161" s="78" t="s">
        <v>89</v>
      </c>
      <c r="C161" s="3" t="s">
        <v>141</v>
      </c>
      <c r="D161" s="77">
        <v>103</v>
      </c>
      <c r="E161" s="6">
        <v>1288</v>
      </c>
      <c r="F161" s="6">
        <v>20</v>
      </c>
      <c r="G161" s="86">
        <f t="shared" si="19"/>
        <v>64.400000000000006</v>
      </c>
      <c r="H161" s="67">
        <f t="shared" si="20"/>
        <v>1932</v>
      </c>
      <c r="I161" s="67">
        <f t="shared" si="21"/>
        <v>2061</v>
      </c>
      <c r="J161" s="67">
        <f t="shared" si="22"/>
        <v>67</v>
      </c>
      <c r="K161" s="67">
        <f t="shared" si="23"/>
        <v>134</v>
      </c>
      <c r="L161" s="67">
        <f t="shared" si="24"/>
        <v>201</v>
      </c>
      <c r="M161" s="68">
        <f t="shared" si="27"/>
        <v>62.524271844660205</v>
      </c>
      <c r="N161" s="68">
        <f t="shared" si="26"/>
        <v>62.524271844660205</v>
      </c>
      <c r="O161" s="94">
        <f t="shared" si="25"/>
        <v>62.524271844660205</v>
      </c>
    </row>
    <row r="162" spans="1:15" ht="18" customHeight="1" outlineLevel="2">
      <c r="A162" s="87">
        <v>57</v>
      </c>
      <c r="B162" s="78" t="s">
        <v>89</v>
      </c>
      <c r="C162" s="3" t="s">
        <v>140</v>
      </c>
      <c r="D162" s="77">
        <v>116</v>
      </c>
      <c r="E162" s="6">
        <v>1569</v>
      </c>
      <c r="F162" s="6">
        <v>19</v>
      </c>
      <c r="G162" s="86">
        <f t="shared" si="19"/>
        <v>82.578947368421055</v>
      </c>
      <c r="H162" s="67">
        <f t="shared" si="20"/>
        <v>2477</v>
      </c>
      <c r="I162" s="67">
        <f t="shared" si="21"/>
        <v>2643</v>
      </c>
      <c r="J162" s="67">
        <f t="shared" si="22"/>
        <v>85</v>
      </c>
      <c r="K162" s="67">
        <f t="shared" si="23"/>
        <v>172</v>
      </c>
      <c r="L162" s="67">
        <f t="shared" si="24"/>
        <v>257</v>
      </c>
      <c r="M162" s="66">
        <f t="shared" si="27"/>
        <v>71.188747731397456</v>
      </c>
      <c r="N162" s="66">
        <f t="shared" si="26"/>
        <v>71.188747731397456</v>
      </c>
      <c r="O162" s="94">
        <f t="shared" si="25"/>
        <v>71.188747731397456</v>
      </c>
    </row>
    <row r="163" spans="1:15" ht="18" customHeight="1" outlineLevel="2">
      <c r="A163" s="87">
        <v>58</v>
      </c>
      <c r="B163" s="78" t="s">
        <v>89</v>
      </c>
      <c r="C163" s="3" t="s">
        <v>142</v>
      </c>
      <c r="D163" s="77">
        <v>127</v>
      </c>
      <c r="E163" s="6">
        <v>1208</v>
      </c>
      <c r="F163" s="6">
        <v>15</v>
      </c>
      <c r="G163" s="86">
        <f t="shared" si="19"/>
        <v>80.533333333333331</v>
      </c>
      <c r="H163" s="67">
        <f t="shared" si="20"/>
        <v>2416</v>
      </c>
      <c r="I163" s="67">
        <f t="shared" si="21"/>
        <v>2577</v>
      </c>
      <c r="J163" s="67">
        <f t="shared" si="22"/>
        <v>83</v>
      </c>
      <c r="K163" s="67">
        <f t="shared" si="23"/>
        <v>168</v>
      </c>
      <c r="L163" s="67">
        <f t="shared" si="24"/>
        <v>251</v>
      </c>
      <c r="M163" s="66">
        <f t="shared" si="27"/>
        <v>63.412073490813647</v>
      </c>
      <c r="N163" s="66">
        <f t="shared" si="26"/>
        <v>63.412073490813647</v>
      </c>
      <c r="O163" s="94">
        <f t="shared" si="25"/>
        <v>63.412073490813647</v>
      </c>
    </row>
    <row r="164" spans="1:15" ht="18" customHeight="1" outlineLevel="2">
      <c r="A164" s="87">
        <v>59</v>
      </c>
      <c r="B164" s="78" t="s">
        <v>89</v>
      </c>
      <c r="C164" s="3" t="s">
        <v>143</v>
      </c>
      <c r="D164" s="77">
        <v>79</v>
      </c>
      <c r="E164" s="6">
        <v>134</v>
      </c>
      <c r="F164" s="6">
        <v>3</v>
      </c>
      <c r="G164" s="86">
        <f t="shared" si="19"/>
        <v>44.666666666666664</v>
      </c>
      <c r="H164" s="67">
        <f t="shared" si="20"/>
        <v>1340</v>
      </c>
      <c r="I164" s="67">
        <f t="shared" si="21"/>
        <v>1429</v>
      </c>
      <c r="J164" s="67">
        <f t="shared" si="22"/>
        <v>47</v>
      </c>
      <c r="K164" s="67">
        <f t="shared" si="23"/>
        <v>92</v>
      </c>
      <c r="L164" s="67">
        <f t="shared" si="24"/>
        <v>139</v>
      </c>
      <c r="M164" s="66">
        <f t="shared" si="27"/>
        <v>56.540084388185647</v>
      </c>
      <c r="N164" s="66">
        <f t="shared" si="26"/>
        <v>56.540084388185647</v>
      </c>
      <c r="O164" s="94">
        <f t="shared" si="25"/>
        <v>56.540084388185647</v>
      </c>
    </row>
    <row r="165" spans="1:15" ht="18" customHeight="1" outlineLevel="2">
      <c r="A165" s="87">
        <v>60</v>
      </c>
      <c r="B165" s="78" t="s">
        <v>89</v>
      </c>
      <c r="C165" s="3" t="s">
        <v>1290</v>
      </c>
      <c r="D165" s="77">
        <v>168</v>
      </c>
      <c r="E165" s="6">
        <v>2214</v>
      </c>
      <c r="F165" s="6">
        <v>19</v>
      </c>
      <c r="G165" s="86">
        <f t="shared" si="19"/>
        <v>116.52631578947368</v>
      </c>
      <c r="H165" s="67">
        <f t="shared" si="20"/>
        <v>3496</v>
      </c>
      <c r="I165" s="67">
        <f t="shared" si="21"/>
        <v>3729</v>
      </c>
      <c r="J165" s="67">
        <f t="shared" si="22"/>
        <v>120</v>
      </c>
      <c r="K165" s="67">
        <f t="shared" si="23"/>
        <v>244</v>
      </c>
      <c r="L165" s="67">
        <f t="shared" si="24"/>
        <v>364</v>
      </c>
      <c r="M165" s="66">
        <f t="shared" si="27"/>
        <v>69.360902255639104</v>
      </c>
      <c r="N165" s="66">
        <f t="shared" si="26"/>
        <v>69.360902255639104</v>
      </c>
      <c r="O165" s="94">
        <f t="shared" si="25"/>
        <v>69.360902255639104</v>
      </c>
    </row>
    <row r="166" spans="1:15" ht="18" customHeight="1" outlineLevel="2">
      <c r="A166" s="87">
        <v>61</v>
      </c>
      <c r="B166" s="78" t="s">
        <v>89</v>
      </c>
      <c r="C166" s="3" t="s">
        <v>131</v>
      </c>
      <c r="D166" s="77">
        <v>122</v>
      </c>
      <c r="E166" s="6">
        <v>1286</v>
      </c>
      <c r="F166" s="6">
        <v>19</v>
      </c>
      <c r="G166" s="86">
        <f t="shared" si="19"/>
        <v>67.684210526315795</v>
      </c>
      <c r="H166" s="67">
        <f t="shared" si="20"/>
        <v>2031</v>
      </c>
      <c r="I166" s="67">
        <f t="shared" si="21"/>
        <v>2166</v>
      </c>
      <c r="J166" s="67">
        <f t="shared" si="22"/>
        <v>70</v>
      </c>
      <c r="K166" s="67">
        <f t="shared" si="23"/>
        <v>141</v>
      </c>
      <c r="L166" s="67">
        <f t="shared" si="24"/>
        <v>211</v>
      </c>
      <c r="M166" s="66">
        <f t="shared" si="27"/>
        <v>55.478861087144089</v>
      </c>
      <c r="N166" s="66">
        <f t="shared" si="26"/>
        <v>55.478861087144089</v>
      </c>
      <c r="O166" s="94">
        <f t="shared" si="25"/>
        <v>55.478861087144089</v>
      </c>
    </row>
    <row r="167" spans="1:15" ht="18" customHeight="1" outlineLevel="2">
      <c r="A167" s="87">
        <v>62</v>
      </c>
      <c r="B167" s="78" t="s">
        <v>89</v>
      </c>
      <c r="C167" s="3" t="s">
        <v>130</v>
      </c>
      <c r="D167" s="77">
        <v>118</v>
      </c>
      <c r="E167" s="6">
        <v>1515</v>
      </c>
      <c r="F167" s="6">
        <v>19</v>
      </c>
      <c r="G167" s="86">
        <f t="shared" si="19"/>
        <v>79.736842105263165</v>
      </c>
      <c r="H167" s="67">
        <f t="shared" si="20"/>
        <v>2392</v>
      </c>
      <c r="I167" s="67">
        <f t="shared" si="21"/>
        <v>2552</v>
      </c>
      <c r="J167" s="67">
        <f t="shared" si="22"/>
        <v>82</v>
      </c>
      <c r="K167" s="67">
        <f t="shared" si="23"/>
        <v>166</v>
      </c>
      <c r="L167" s="67">
        <f t="shared" si="24"/>
        <v>248</v>
      </c>
      <c r="M167" s="66">
        <f t="shared" si="27"/>
        <v>67.573595004460316</v>
      </c>
      <c r="N167" s="66">
        <f t="shared" si="26"/>
        <v>67.573595004460316</v>
      </c>
      <c r="O167" s="94">
        <f t="shared" si="25"/>
        <v>67.573595004460316</v>
      </c>
    </row>
    <row r="168" spans="1:15" ht="18" customHeight="1" outlineLevel="2">
      <c r="A168" s="87">
        <v>63</v>
      </c>
      <c r="B168" s="78" t="s">
        <v>89</v>
      </c>
      <c r="C168" s="3" t="s">
        <v>1291</v>
      </c>
      <c r="D168" s="77">
        <v>56</v>
      </c>
      <c r="E168" s="6">
        <v>641</v>
      </c>
      <c r="F168" s="6">
        <v>19</v>
      </c>
      <c r="G168" s="86">
        <f t="shared" si="19"/>
        <v>33.736842105263158</v>
      </c>
      <c r="H168" s="67">
        <f t="shared" si="20"/>
        <v>1012</v>
      </c>
      <c r="I168" s="67">
        <f t="shared" si="21"/>
        <v>1080</v>
      </c>
      <c r="J168" s="67">
        <f t="shared" si="22"/>
        <v>35</v>
      </c>
      <c r="K168" s="67">
        <f t="shared" si="23"/>
        <v>69</v>
      </c>
      <c r="L168" s="67">
        <f t="shared" si="24"/>
        <v>104</v>
      </c>
      <c r="M168" s="66">
        <f t="shared" si="27"/>
        <v>60.244360902255643</v>
      </c>
      <c r="N168" s="66">
        <f t="shared" si="26"/>
        <v>60.244360902255643</v>
      </c>
      <c r="O168" s="94">
        <f t="shared" si="25"/>
        <v>60.244360902255643</v>
      </c>
    </row>
    <row r="169" spans="1:15" ht="18" customHeight="1" outlineLevel="2">
      <c r="A169" s="87">
        <v>64</v>
      </c>
      <c r="B169" s="78" t="s">
        <v>89</v>
      </c>
      <c r="C169" s="3" t="s">
        <v>136</v>
      </c>
      <c r="D169" s="77">
        <v>139</v>
      </c>
      <c r="E169" s="6">
        <v>1448</v>
      </c>
      <c r="F169" s="6">
        <v>20</v>
      </c>
      <c r="G169" s="86">
        <f t="shared" si="19"/>
        <v>72.400000000000006</v>
      </c>
      <c r="H169" s="67">
        <f t="shared" si="20"/>
        <v>2172</v>
      </c>
      <c r="I169" s="67">
        <f t="shared" si="21"/>
        <v>2317</v>
      </c>
      <c r="J169" s="67">
        <f t="shared" si="22"/>
        <v>75</v>
      </c>
      <c r="K169" s="67">
        <f t="shared" si="23"/>
        <v>151</v>
      </c>
      <c r="L169" s="67">
        <f t="shared" si="24"/>
        <v>226</v>
      </c>
      <c r="M169" s="66">
        <f t="shared" si="27"/>
        <v>52.086330935251802</v>
      </c>
      <c r="N169" s="66">
        <f t="shared" si="26"/>
        <v>52.086330935251802</v>
      </c>
      <c r="O169" s="94">
        <f t="shared" si="25"/>
        <v>52.086330935251802</v>
      </c>
    </row>
    <row r="170" spans="1:15" ht="18" customHeight="1" outlineLevel="2">
      <c r="A170" s="87">
        <v>65</v>
      </c>
      <c r="B170" s="78" t="s">
        <v>89</v>
      </c>
      <c r="C170" s="3" t="s">
        <v>133</v>
      </c>
      <c r="D170" s="77">
        <v>143</v>
      </c>
      <c r="E170" s="6">
        <v>1281</v>
      </c>
      <c r="F170" s="6">
        <v>18</v>
      </c>
      <c r="G170" s="86">
        <f t="shared" si="19"/>
        <v>71.166666666666671</v>
      </c>
      <c r="H170" s="67">
        <f t="shared" si="20"/>
        <v>2135</v>
      </c>
      <c r="I170" s="67">
        <f t="shared" si="21"/>
        <v>2277</v>
      </c>
      <c r="J170" s="67">
        <f t="shared" si="22"/>
        <v>74</v>
      </c>
      <c r="K170" s="67">
        <f t="shared" si="23"/>
        <v>148</v>
      </c>
      <c r="L170" s="67">
        <f t="shared" si="24"/>
        <v>222</v>
      </c>
      <c r="M170" s="66">
        <f t="shared" si="27"/>
        <v>49.766899766899769</v>
      </c>
      <c r="N170" s="66">
        <f t="shared" si="26"/>
        <v>49.766899766899769</v>
      </c>
      <c r="O170" s="94">
        <f t="shared" si="25"/>
        <v>49.766899766899769</v>
      </c>
    </row>
    <row r="171" spans="1:15" ht="18" customHeight="1" outlineLevel="2">
      <c r="A171" s="87">
        <v>66</v>
      </c>
      <c r="B171" s="78" t="s">
        <v>89</v>
      </c>
      <c r="C171" s="3" t="s">
        <v>132</v>
      </c>
      <c r="D171" s="77">
        <v>302</v>
      </c>
      <c r="E171" s="6">
        <v>2126</v>
      </c>
      <c r="F171" s="6">
        <v>19</v>
      </c>
      <c r="G171" s="86">
        <f t="shared" si="19"/>
        <v>111.89473684210526</v>
      </c>
      <c r="H171" s="67">
        <f t="shared" si="20"/>
        <v>3357</v>
      </c>
      <c r="I171" s="67">
        <f t="shared" si="21"/>
        <v>3581</v>
      </c>
      <c r="J171" s="67">
        <f t="shared" si="22"/>
        <v>115</v>
      </c>
      <c r="K171" s="67">
        <f t="shared" si="23"/>
        <v>234</v>
      </c>
      <c r="L171" s="67">
        <f t="shared" si="24"/>
        <v>349</v>
      </c>
      <c r="M171" s="66">
        <f t="shared" si="27"/>
        <v>37.051237364935517</v>
      </c>
      <c r="N171" s="66">
        <f t="shared" si="26"/>
        <v>37.051237364935517</v>
      </c>
      <c r="O171" s="94">
        <f t="shared" si="25"/>
        <v>37.051237364935517</v>
      </c>
    </row>
    <row r="172" spans="1:15" ht="18" customHeight="1" outlineLevel="2">
      <c r="A172" s="87">
        <v>67</v>
      </c>
      <c r="B172" s="78" t="s">
        <v>89</v>
      </c>
      <c r="C172" s="3" t="s">
        <v>1292</v>
      </c>
      <c r="D172" s="67">
        <v>99</v>
      </c>
      <c r="E172" s="67">
        <v>1192</v>
      </c>
      <c r="F172" s="6">
        <v>19</v>
      </c>
      <c r="G172" s="86">
        <f t="shared" si="19"/>
        <v>62.736842105263158</v>
      </c>
      <c r="H172" s="67">
        <f t="shared" si="20"/>
        <v>1882</v>
      </c>
      <c r="I172" s="67">
        <f t="shared" si="21"/>
        <v>2008</v>
      </c>
      <c r="J172" s="67">
        <f t="shared" si="22"/>
        <v>65</v>
      </c>
      <c r="K172" s="67">
        <f t="shared" si="23"/>
        <v>131</v>
      </c>
      <c r="L172" s="67">
        <f t="shared" si="24"/>
        <v>196</v>
      </c>
      <c r="M172" s="66">
        <f t="shared" si="27"/>
        <v>63.3705475810739</v>
      </c>
      <c r="N172" s="66">
        <f t="shared" si="26"/>
        <v>63.3705475810739</v>
      </c>
      <c r="O172" s="94">
        <f t="shared" si="25"/>
        <v>63.3705475810739</v>
      </c>
    </row>
    <row r="173" spans="1:15" ht="18" customHeight="1" outlineLevel="2">
      <c r="A173" s="87">
        <v>68</v>
      </c>
      <c r="B173" s="78" t="s">
        <v>89</v>
      </c>
      <c r="C173" s="3" t="s">
        <v>1293</v>
      </c>
      <c r="D173" s="67">
        <v>91</v>
      </c>
      <c r="E173" s="67">
        <v>1060</v>
      </c>
      <c r="F173" s="6">
        <v>19</v>
      </c>
      <c r="G173" s="86">
        <f t="shared" si="19"/>
        <v>55.789473684210527</v>
      </c>
      <c r="H173" s="67">
        <f t="shared" si="20"/>
        <v>1674</v>
      </c>
      <c r="I173" s="67">
        <f t="shared" si="21"/>
        <v>1785</v>
      </c>
      <c r="J173" s="67">
        <f t="shared" si="22"/>
        <v>58</v>
      </c>
      <c r="K173" s="67">
        <f t="shared" si="23"/>
        <v>116</v>
      </c>
      <c r="L173" s="67">
        <f t="shared" si="24"/>
        <v>174</v>
      </c>
      <c r="M173" s="66">
        <f t="shared" si="27"/>
        <v>61.307113938692886</v>
      </c>
      <c r="N173" s="66">
        <f t="shared" si="26"/>
        <v>61.307113938692886</v>
      </c>
      <c r="O173" s="94">
        <f t="shared" si="25"/>
        <v>61.307113938692886</v>
      </c>
    </row>
    <row r="174" spans="1:15" ht="18" customHeight="1" outlineLevel="2">
      <c r="A174" s="87">
        <v>69</v>
      </c>
      <c r="B174" s="78" t="s">
        <v>89</v>
      </c>
      <c r="C174" s="3" t="s">
        <v>135</v>
      </c>
      <c r="D174" s="67">
        <v>110</v>
      </c>
      <c r="E174" s="67">
        <v>877</v>
      </c>
      <c r="F174" s="6">
        <v>18</v>
      </c>
      <c r="G174" s="86">
        <f t="shared" si="19"/>
        <v>48.722222222222221</v>
      </c>
      <c r="H174" s="67">
        <f t="shared" si="20"/>
        <v>1462</v>
      </c>
      <c r="I174" s="67">
        <f t="shared" si="21"/>
        <v>1559</v>
      </c>
      <c r="J174" s="67">
        <f t="shared" si="22"/>
        <v>51</v>
      </c>
      <c r="K174" s="67">
        <f t="shared" si="23"/>
        <v>101</v>
      </c>
      <c r="L174" s="67">
        <f t="shared" si="24"/>
        <v>152</v>
      </c>
      <c r="M174" s="66">
        <f t="shared" si="27"/>
        <v>44.292929292929287</v>
      </c>
      <c r="N174" s="66">
        <f t="shared" si="26"/>
        <v>44.292929292929287</v>
      </c>
      <c r="O174" s="94">
        <f t="shared" si="25"/>
        <v>44.292929292929287</v>
      </c>
    </row>
    <row r="175" spans="1:15" ht="18" customHeight="1" outlineLevel="2">
      <c r="A175" s="87">
        <v>70</v>
      </c>
      <c r="B175" s="78" t="s">
        <v>89</v>
      </c>
      <c r="C175" s="3" t="s">
        <v>134</v>
      </c>
      <c r="D175" s="67">
        <v>131</v>
      </c>
      <c r="E175" s="67">
        <v>1634</v>
      </c>
      <c r="F175" s="6">
        <v>20</v>
      </c>
      <c r="G175" s="86">
        <f t="shared" si="19"/>
        <v>81.7</v>
      </c>
      <c r="H175" s="67">
        <f t="shared" si="20"/>
        <v>2451</v>
      </c>
      <c r="I175" s="67">
        <f t="shared" si="21"/>
        <v>2614</v>
      </c>
      <c r="J175" s="67">
        <f t="shared" si="22"/>
        <v>84</v>
      </c>
      <c r="K175" s="67">
        <f t="shared" si="23"/>
        <v>171</v>
      </c>
      <c r="L175" s="67">
        <f t="shared" si="24"/>
        <v>255</v>
      </c>
      <c r="M175" s="66">
        <f t="shared" si="27"/>
        <v>62.36641221374046</v>
      </c>
      <c r="N175" s="66">
        <f t="shared" si="26"/>
        <v>62.36641221374046</v>
      </c>
      <c r="O175" s="94">
        <f t="shared" si="25"/>
        <v>62.36641221374046</v>
      </c>
    </row>
    <row r="176" spans="1:15" ht="18" customHeight="1" outlineLevel="2">
      <c r="A176" s="87">
        <v>71</v>
      </c>
      <c r="B176" s="78" t="s">
        <v>89</v>
      </c>
      <c r="C176" s="3" t="s">
        <v>137</v>
      </c>
      <c r="D176" s="77">
        <v>183</v>
      </c>
      <c r="E176" s="6">
        <v>907</v>
      </c>
      <c r="F176" s="6">
        <v>15</v>
      </c>
      <c r="G176" s="86">
        <f t="shared" si="19"/>
        <v>60.466666666666669</v>
      </c>
      <c r="H176" s="67">
        <f t="shared" si="20"/>
        <v>1814</v>
      </c>
      <c r="I176" s="67">
        <f t="shared" si="21"/>
        <v>1935</v>
      </c>
      <c r="J176" s="67">
        <f t="shared" si="22"/>
        <v>63</v>
      </c>
      <c r="K176" s="67">
        <f t="shared" si="23"/>
        <v>126</v>
      </c>
      <c r="L176" s="67">
        <f t="shared" si="24"/>
        <v>189</v>
      </c>
      <c r="M176" s="66">
        <f t="shared" si="27"/>
        <v>33.041894353369763</v>
      </c>
      <c r="N176" s="66">
        <f t="shared" si="26"/>
        <v>33.041894353369763</v>
      </c>
      <c r="O176" s="94">
        <f t="shared" si="25"/>
        <v>33.041894353369763</v>
      </c>
    </row>
    <row r="177" spans="1:15" ht="18" customHeight="1" outlineLevel="2">
      <c r="A177" s="87">
        <v>72</v>
      </c>
      <c r="B177" s="78" t="s">
        <v>89</v>
      </c>
      <c r="C177" s="3" t="s">
        <v>138</v>
      </c>
      <c r="D177" s="77">
        <v>425</v>
      </c>
      <c r="E177" s="6">
        <v>150</v>
      </c>
      <c r="F177" s="6">
        <v>1</v>
      </c>
      <c r="G177" s="86">
        <f t="shared" si="19"/>
        <v>150</v>
      </c>
      <c r="H177" s="67">
        <f t="shared" si="20"/>
        <v>4500</v>
      </c>
      <c r="I177" s="67">
        <f t="shared" si="21"/>
        <v>4800</v>
      </c>
      <c r="J177" s="67">
        <f t="shared" si="22"/>
        <v>154</v>
      </c>
      <c r="K177" s="67">
        <f t="shared" si="23"/>
        <v>315</v>
      </c>
      <c r="L177" s="67">
        <f t="shared" si="24"/>
        <v>469</v>
      </c>
      <c r="M177" s="66">
        <f t="shared" si="27"/>
        <v>35.294117647058826</v>
      </c>
      <c r="N177" s="66">
        <f t="shared" si="26"/>
        <v>35.294117647058826</v>
      </c>
      <c r="O177" s="94">
        <f t="shared" si="25"/>
        <v>35.294117647058826</v>
      </c>
    </row>
    <row r="178" spans="1:15" ht="18" customHeight="1" outlineLevel="2">
      <c r="A178" s="87">
        <v>73</v>
      </c>
      <c r="B178" s="78" t="s">
        <v>89</v>
      </c>
      <c r="C178" s="3" t="s">
        <v>129</v>
      </c>
      <c r="D178" s="77">
        <v>288</v>
      </c>
      <c r="E178" s="6">
        <v>3010</v>
      </c>
      <c r="F178" s="6">
        <v>20</v>
      </c>
      <c r="G178" s="86">
        <f t="shared" si="19"/>
        <v>150.5</v>
      </c>
      <c r="H178" s="67">
        <f t="shared" si="20"/>
        <v>4515</v>
      </c>
      <c r="I178" s="67">
        <f t="shared" si="21"/>
        <v>4816</v>
      </c>
      <c r="J178" s="67">
        <f t="shared" si="22"/>
        <v>155</v>
      </c>
      <c r="K178" s="67">
        <f t="shared" si="23"/>
        <v>316</v>
      </c>
      <c r="L178" s="67">
        <f t="shared" si="24"/>
        <v>471</v>
      </c>
      <c r="M178" s="66">
        <f t="shared" si="27"/>
        <v>52.256944444444443</v>
      </c>
      <c r="N178" s="66">
        <f t="shared" si="26"/>
        <v>52.256944444444443</v>
      </c>
      <c r="O178" s="94">
        <f t="shared" si="25"/>
        <v>52.256944444444443</v>
      </c>
    </row>
    <row r="179" spans="1:15" ht="18" customHeight="1" outlineLevel="2">
      <c r="A179" s="87">
        <v>74</v>
      </c>
      <c r="B179" s="78" t="s">
        <v>89</v>
      </c>
      <c r="C179" s="3" t="s">
        <v>1294</v>
      </c>
      <c r="D179" s="77">
        <v>144</v>
      </c>
      <c r="E179" s="67">
        <v>1432</v>
      </c>
      <c r="F179" s="6">
        <v>20</v>
      </c>
      <c r="G179" s="86">
        <f t="shared" si="19"/>
        <v>71.599999999999994</v>
      </c>
      <c r="H179" s="67">
        <f t="shared" si="20"/>
        <v>2148</v>
      </c>
      <c r="I179" s="67">
        <f t="shared" si="21"/>
        <v>2291</v>
      </c>
      <c r="J179" s="67">
        <f t="shared" si="22"/>
        <v>74</v>
      </c>
      <c r="K179" s="67">
        <f t="shared" si="23"/>
        <v>149</v>
      </c>
      <c r="L179" s="67">
        <f t="shared" si="24"/>
        <v>223</v>
      </c>
      <c r="M179" s="66">
        <f t="shared" si="27"/>
        <v>49.722222222222214</v>
      </c>
      <c r="N179" s="66">
        <f t="shared" si="26"/>
        <v>49.722222222222214</v>
      </c>
      <c r="O179" s="94">
        <f t="shared" si="25"/>
        <v>49.722222222222214</v>
      </c>
    </row>
    <row r="180" spans="1:15" s="117" customFormat="1" ht="18" customHeight="1" outlineLevel="1">
      <c r="A180" s="87"/>
      <c r="B180" s="119" t="s">
        <v>144</v>
      </c>
      <c r="C180" s="3"/>
      <c r="D180" s="77"/>
      <c r="E180" s="67"/>
      <c r="F180" s="6"/>
      <c r="G180" s="86"/>
      <c r="H180" s="67"/>
      <c r="I180" s="67"/>
      <c r="J180" s="67">
        <f>SUBTOTAL(9,J106:J179)</f>
        <v>5252</v>
      </c>
      <c r="K180" s="67">
        <f>SUBTOTAL(9,K106:K179)</f>
        <v>10579</v>
      </c>
      <c r="L180" s="67">
        <f>SUBTOTAL(9,L106:L179)</f>
        <v>15831</v>
      </c>
      <c r="M180" s="66"/>
      <c r="N180" s="66"/>
      <c r="O180" s="94"/>
    </row>
    <row r="181" spans="1:15" ht="18" customHeight="1" outlineLevel="2">
      <c r="A181" s="81">
        <v>1</v>
      </c>
      <c r="B181" s="76" t="s">
        <v>145</v>
      </c>
      <c r="C181" s="5" t="s">
        <v>146</v>
      </c>
      <c r="D181" s="6">
        <v>104</v>
      </c>
      <c r="E181" s="6">
        <v>848</v>
      </c>
      <c r="F181" s="6">
        <v>18</v>
      </c>
      <c r="G181" s="86">
        <f t="shared" si="19"/>
        <v>47.111111111111114</v>
      </c>
      <c r="H181" s="67">
        <f t="shared" si="20"/>
        <v>1413</v>
      </c>
      <c r="I181" s="67">
        <f t="shared" si="21"/>
        <v>1508</v>
      </c>
      <c r="J181" s="67">
        <f t="shared" si="22"/>
        <v>49</v>
      </c>
      <c r="K181" s="67">
        <f t="shared" si="23"/>
        <v>98</v>
      </c>
      <c r="L181" s="67">
        <f t="shared" si="24"/>
        <v>147</v>
      </c>
      <c r="M181" s="66">
        <f t="shared" si="27"/>
        <v>45.299145299145302</v>
      </c>
      <c r="N181" s="66">
        <f t="shared" si="26"/>
        <v>45.299145299145302</v>
      </c>
      <c r="O181" s="94">
        <f t="shared" si="25"/>
        <v>45.299145299145302</v>
      </c>
    </row>
    <row r="182" spans="1:15" ht="18" customHeight="1" outlineLevel="2">
      <c r="A182" s="81">
        <v>2</v>
      </c>
      <c r="B182" s="76" t="s">
        <v>145</v>
      </c>
      <c r="C182" s="5" t="s">
        <v>147</v>
      </c>
      <c r="D182" s="6">
        <v>76</v>
      </c>
      <c r="E182" s="6">
        <v>818</v>
      </c>
      <c r="F182" s="6">
        <v>20</v>
      </c>
      <c r="G182" s="86">
        <f t="shared" si="19"/>
        <v>40.9</v>
      </c>
      <c r="H182" s="67">
        <f t="shared" si="20"/>
        <v>1227</v>
      </c>
      <c r="I182" s="67">
        <f t="shared" si="21"/>
        <v>1309</v>
      </c>
      <c r="J182" s="67">
        <f t="shared" si="22"/>
        <v>43</v>
      </c>
      <c r="K182" s="67">
        <f t="shared" si="23"/>
        <v>84</v>
      </c>
      <c r="L182" s="67">
        <f t="shared" si="24"/>
        <v>127</v>
      </c>
      <c r="M182" s="66">
        <f t="shared" si="27"/>
        <v>53.815789473684212</v>
      </c>
      <c r="N182" s="66">
        <f t="shared" si="26"/>
        <v>53.815789473684212</v>
      </c>
      <c r="O182" s="94">
        <f t="shared" si="25"/>
        <v>53.815789473684212</v>
      </c>
    </row>
    <row r="183" spans="1:15" ht="18" customHeight="1" outlineLevel="2">
      <c r="A183" s="81">
        <v>3</v>
      </c>
      <c r="B183" s="76" t="s">
        <v>145</v>
      </c>
      <c r="C183" s="5" t="s">
        <v>148</v>
      </c>
      <c r="D183" s="6">
        <v>149</v>
      </c>
      <c r="E183" s="6">
        <v>1560</v>
      </c>
      <c r="F183" s="6">
        <v>19</v>
      </c>
      <c r="G183" s="86">
        <f t="shared" si="19"/>
        <v>82.10526315789474</v>
      </c>
      <c r="H183" s="67">
        <f t="shared" si="20"/>
        <v>2463</v>
      </c>
      <c r="I183" s="67">
        <f t="shared" si="21"/>
        <v>2627</v>
      </c>
      <c r="J183" s="67">
        <f t="shared" si="22"/>
        <v>85</v>
      </c>
      <c r="K183" s="67">
        <f t="shared" si="23"/>
        <v>171</v>
      </c>
      <c r="L183" s="67">
        <f t="shared" si="24"/>
        <v>256</v>
      </c>
      <c r="M183" s="66">
        <f t="shared" si="27"/>
        <v>55.104203461674317</v>
      </c>
      <c r="N183" s="66">
        <f t="shared" si="26"/>
        <v>55.104203461674317</v>
      </c>
      <c r="O183" s="94">
        <f t="shared" si="25"/>
        <v>55.104203461674317</v>
      </c>
    </row>
    <row r="184" spans="1:15" ht="18" customHeight="1" outlineLevel="2">
      <c r="A184" s="81">
        <v>4</v>
      </c>
      <c r="B184" s="76" t="s">
        <v>145</v>
      </c>
      <c r="C184" s="5" t="s">
        <v>149</v>
      </c>
      <c r="D184" s="6">
        <v>112</v>
      </c>
      <c r="E184" s="6">
        <v>751</v>
      </c>
      <c r="F184" s="6">
        <v>18</v>
      </c>
      <c r="G184" s="86">
        <f t="shared" si="19"/>
        <v>41.722222222222221</v>
      </c>
      <c r="H184" s="67">
        <f t="shared" si="20"/>
        <v>1252</v>
      </c>
      <c r="I184" s="67">
        <f t="shared" si="21"/>
        <v>1335</v>
      </c>
      <c r="J184" s="67">
        <f t="shared" si="22"/>
        <v>44</v>
      </c>
      <c r="K184" s="67">
        <f t="shared" si="23"/>
        <v>86</v>
      </c>
      <c r="L184" s="67">
        <f t="shared" si="24"/>
        <v>130</v>
      </c>
      <c r="M184" s="66">
        <f t="shared" si="27"/>
        <v>37.251984126984119</v>
      </c>
      <c r="N184" s="66">
        <f t="shared" si="26"/>
        <v>37.251984126984119</v>
      </c>
      <c r="O184" s="94">
        <f t="shared" si="25"/>
        <v>37.251984126984119</v>
      </c>
    </row>
    <row r="185" spans="1:15" ht="18" customHeight="1" outlineLevel="2">
      <c r="A185" s="81">
        <v>5</v>
      </c>
      <c r="B185" s="76" t="s">
        <v>145</v>
      </c>
      <c r="C185" s="5" t="s">
        <v>150</v>
      </c>
      <c r="D185" s="6">
        <v>125</v>
      </c>
      <c r="E185" s="6">
        <v>1150</v>
      </c>
      <c r="F185" s="6">
        <v>19</v>
      </c>
      <c r="G185" s="86">
        <f t="shared" si="19"/>
        <v>60.526315789473685</v>
      </c>
      <c r="H185" s="67">
        <f t="shared" si="20"/>
        <v>1816</v>
      </c>
      <c r="I185" s="67">
        <f t="shared" si="21"/>
        <v>1937</v>
      </c>
      <c r="J185" s="67">
        <f t="shared" si="22"/>
        <v>63</v>
      </c>
      <c r="K185" s="67">
        <f t="shared" si="23"/>
        <v>126</v>
      </c>
      <c r="L185" s="67">
        <f t="shared" si="24"/>
        <v>189</v>
      </c>
      <c r="M185" s="66">
        <f t="shared" si="27"/>
        <v>48.421052631578945</v>
      </c>
      <c r="N185" s="66">
        <f t="shared" si="26"/>
        <v>48.421052631578945</v>
      </c>
      <c r="O185" s="94">
        <f t="shared" si="25"/>
        <v>48.421052631578945</v>
      </c>
    </row>
    <row r="186" spans="1:15" ht="18" customHeight="1" outlineLevel="2">
      <c r="A186" s="81">
        <v>6</v>
      </c>
      <c r="B186" s="76" t="s">
        <v>145</v>
      </c>
      <c r="C186" s="5" t="s">
        <v>1295</v>
      </c>
      <c r="D186" s="6">
        <v>138</v>
      </c>
      <c r="E186" s="6">
        <v>1403</v>
      </c>
      <c r="F186" s="6">
        <v>20</v>
      </c>
      <c r="G186" s="86">
        <f t="shared" si="19"/>
        <v>70.150000000000006</v>
      </c>
      <c r="H186" s="67">
        <f t="shared" si="20"/>
        <v>2105</v>
      </c>
      <c r="I186" s="67">
        <f t="shared" si="21"/>
        <v>2245</v>
      </c>
      <c r="J186" s="67">
        <f t="shared" si="22"/>
        <v>73</v>
      </c>
      <c r="K186" s="67">
        <f t="shared" si="23"/>
        <v>146</v>
      </c>
      <c r="L186" s="67">
        <f t="shared" si="24"/>
        <v>219</v>
      </c>
      <c r="M186" s="66">
        <f t="shared" si="27"/>
        <v>50.833333333333343</v>
      </c>
      <c r="N186" s="66">
        <f t="shared" si="26"/>
        <v>50.833333333333343</v>
      </c>
      <c r="O186" s="94">
        <f t="shared" si="25"/>
        <v>50.833333333333343</v>
      </c>
    </row>
    <row r="187" spans="1:15" ht="18" customHeight="1" outlineLevel="2">
      <c r="A187" s="81">
        <v>7</v>
      </c>
      <c r="B187" s="76" t="s">
        <v>145</v>
      </c>
      <c r="C187" s="5" t="s">
        <v>1296</v>
      </c>
      <c r="D187" s="6">
        <v>43</v>
      </c>
      <c r="E187" s="6">
        <v>548</v>
      </c>
      <c r="F187" s="6">
        <v>19</v>
      </c>
      <c r="G187" s="86">
        <f t="shared" si="19"/>
        <v>28.842105263157894</v>
      </c>
      <c r="H187" s="67">
        <f t="shared" si="20"/>
        <v>865</v>
      </c>
      <c r="I187" s="67">
        <f t="shared" si="21"/>
        <v>923</v>
      </c>
      <c r="J187" s="67">
        <f t="shared" si="22"/>
        <v>30</v>
      </c>
      <c r="K187" s="67">
        <f t="shared" si="23"/>
        <v>59</v>
      </c>
      <c r="L187" s="67">
        <f t="shared" si="24"/>
        <v>89</v>
      </c>
      <c r="M187" s="66">
        <f t="shared" si="27"/>
        <v>67.074663402692778</v>
      </c>
      <c r="N187" s="66">
        <f t="shared" si="26"/>
        <v>67.074663402692778</v>
      </c>
      <c r="O187" s="94">
        <f t="shared" si="25"/>
        <v>67.074663402692778</v>
      </c>
    </row>
    <row r="188" spans="1:15" ht="18" customHeight="1" outlineLevel="2">
      <c r="A188" s="81">
        <v>8</v>
      </c>
      <c r="B188" s="76" t="s">
        <v>145</v>
      </c>
      <c r="C188" s="5" t="s">
        <v>151</v>
      </c>
      <c r="D188" s="6">
        <v>124</v>
      </c>
      <c r="E188" s="6">
        <v>1138</v>
      </c>
      <c r="F188" s="6">
        <v>18</v>
      </c>
      <c r="G188" s="86">
        <f t="shared" si="19"/>
        <v>63.222222222222221</v>
      </c>
      <c r="H188" s="67">
        <f t="shared" si="20"/>
        <v>1897</v>
      </c>
      <c r="I188" s="67">
        <f t="shared" si="21"/>
        <v>2023</v>
      </c>
      <c r="J188" s="67">
        <f t="shared" si="22"/>
        <v>65</v>
      </c>
      <c r="K188" s="67">
        <f t="shared" si="23"/>
        <v>132</v>
      </c>
      <c r="L188" s="67">
        <f t="shared" si="24"/>
        <v>197</v>
      </c>
      <c r="M188" s="66">
        <f t="shared" si="27"/>
        <v>50.98566308243727</v>
      </c>
      <c r="N188" s="66">
        <f t="shared" si="26"/>
        <v>50.98566308243727</v>
      </c>
      <c r="O188" s="94">
        <f t="shared" si="25"/>
        <v>50.98566308243727</v>
      </c>
    </row>
    <row r="189" spans="1:15" ht="18" customHeight="1" outlineLevel="2">
      <c r="A189" s="81">
        <v>9</v>
      </c>
      <c r="B189" s="76" t="s">
        <v>145</v>
      </c>
      <c r="C189" s="5" t="s">
        <v>152</v>
      </c>
      <c r="D189" s="6">
        <v>79</v>
      </c>
      <c r="E189" s="6">
        <v>877</v>
      </c>
      <c r="F189" s="6">
        <v>19</v>
      </c>
      <c r="G189" s="86">
        <f t="shared" si="19"/>
        <v>46.157894736842103</v>
      </c>
      <c r="H189" s="67">
        <f t="shared" si="20"/>
        <v>1385</v>
      </c>
      <c r="I189" s="67">
        <f t="shared" si="21"/>
        <v>1477</v>
      </c>
      <c r="J189" s="67">
        <f t="shared" si="22"/>
        <v>48</v>
      </c>
      <c r="K189" s="67">
        <f t="shared" si="23"/>
        <v>95</v>
      </c>
      <c r="L189" s="67">
        <f t="shared" si="24"/>
        <v>143</v>
      </c>
      <c r="M189" s="66">
        <f t="shared" si="27"/>
        <v>58.427714856762151</v>
      </c>
      <c r="N189" s="66">
        <f t="shared" si="26"/>
        <v>58.427714856762151</v>
      </c>
      <c r="O189" s="94">
        <f t="shared" si="25"/>
        <v>58.427714856762151</v>
      </c>
    </row>
    <row r="190" spans="1:15" ht="18" customHeight="1" outlineLevel="2">
      <c r="A190" s="81">
        <v>10</v>
      </c>
      <c r="B190" s="76" t="s">
        <v>145</v>
      </c>
      <c r="C190" s="5" t="s">
        <v>153</v>
      </c>
      <c r="D190" s="6">
        <v>100</v>
      </c>
      <c r="E190" s="6">
        <v>1026</v>
      </c>
      <c r="F190" s="6">
        <v>20</v>
      </c>
      <c r="G190" s="86">
        <f t="shared" si="19"/>
        <v>51.3</v>
      </c>
      <c r="H190" s="67">
        <f t="shared" si="20"/>
        <v>1539</v>
      </c>
      <c r="I190" s="67">
        <f t="shared" si="21"/>
        <v>1642</v>
      </c>
      <c r="J190" s="67">
        <f t="shared" si="22"/>
        <v>53</v>
      </c>
      <c r="K190" s="67">
        <f t="shared" si="23"/>
        <v>106</v>
      </c>
      <c r="L190" s="67">
        <f t="shared" si="24"/>
        <v>159</v>
      </c>
      <c r="M190" s="66">
        <f t="shared" si="27"/>
        <v>51.3</v>
      </c>
      <c r="N190" s="66">
        <f t="shared" si="26"/>
        <v>51.3</v>
      </c>
      <c r="O190" s="94">
        <f t="shared" si="25"/>
        <v>51.3</v>
      </c>
    </row>
    <row r="191" spans="1:15" ht="18" customHeight="1" outlineLevel="2">
      <c r="A191" s="81">
        <v>11</v>
      </c>
      <c r="B191" s="76" t="s">
        <v>145</v>
      </c>
      <c r="C191" s="5" t="s">
        <v>154</v>
      </c>
      <c r="D191" s="6">
        <v>180</v>
      </c>
      <c r="E191" s="6">
        <v>1894</v>
      </c>
      <c r="F191" s="6">
        <v>18</v>
      </c>
      <c r="G191" s="86">
        <f t="shared" si="19"/>
        <v>105.22222222222223</v>
      </c>
      <c r="H191" s="67">
        <f t="shared" si="20"/>
        <v>3157</v>
      </c>
      <c r="I191" s="67">
        <f t="shared" si="21"/>
        <v>3367</v>
      </c>
      <c r="J191" s="67">
        <f t="shared" si="22"/>
        <v>108</v>
      </c>
      <c r="K191" s="67">
        <f t="shared" si="23"/>
        <v>220</v>
      </c>
      <c r="L191" s="67">
        <f t="shared" si="24"/>
        <v>328</v>
      </c>
      <c r="M191" s="66">
        <f t="shared" si="27"/>
        <v>58.456790123456791</v>
      </c>
      <c r="N191" s="66">
        <f t="shared" si="26"/>
        <v>58.456790123456791</v>
      </c>
      <c r="O191" s="94">
        <f t="shared" si="25"/>
        <v>58.456790123456791</v>
      </c>
    </row>
    <row r="192" spans="1:15" ht="18" customHeight="1" outlineLevel="2">
      <c r="A192" s="81">
        <v>12</v>
      </c>
      <c r="B192" s="76" t="s">
        <v>145</v>
      </c>
      <c r="C192" s="5" t="s">
        <v>155</v>
      </c>
      <c r="D192" s="6">
        <v>183</v>
      </c>
      <c r="E192" s="6">
        <v>1521</v>
      </c>
      <c r="F192" s="6">
        <v>19</v>
      </c>
      <c r="G192" s="86">
        <f t="shared" si="19"/>
        <v>80.05263157894737</v>
      </c>
      <c r="H192" s="67">
        <f t="shared" si="20"/>
        <v>2402</v>
      </c>
      <c r="I192" s="67">
        <f t="shared" si="21"/>
        <v>2562</v>
      </c>
      <c r="J192" s="67">
        <f t="shared" si="22"/>
        <v>83</v>
      </c>
      <c r="K192" s="67">
        <f t="shared" si="23"/>
        <v>167</v>
      </c>
      <c r="L192" s="67">
        <f t="shared" si="24"/>
        <v>250</v>
      </c>
      <c r="M192" s="66">
        <f t="shared" si="27"/>
        <v>43.744607420189816</v>
      </c>
      <c r="N192" s="66">
        <f t="shared" si="26"/>
        <v>43.744607420189816</v>
      </c>
      <c r="O192" s="94">
        <f t="shared" si="25"/>
        <v>43.744607420189816</v>
      </c>
    </row>
    <row r="193" spans="1:15" ht="18" customHeight="1" outlineLevel="2">
      <c r="A193" s="81">
        <v>13</v>
      </c>
      <c r="B193" s="76" t="s">
        <v>145</v>
      </c>
      <c r="C193" s="5" t="s">
        <v>156</v>
      </c>
      <c r="D193" s="6">
        <v>58</v>
      </c>
      <c r="E193" s="6">
        <v>442</v>
      </c>
      <c r="F193" s="6">
        <v>17</v>
      </c>
      <c r="G193" s="86">
        <f t="shared" si="19"/>
        <v>26</v>
      </c>
      <c r="H193" s="67">
        <f t="shared" si="20"/>
        <v>780</v>
      </c>
      <c r="I193" s="67">
        <f t="shared" si="21"/>
        <v>832</v>
      </c>
      <c r="J193" s="67">
        <f t="shared" si="22"/>
        <v>28</v>
      </c>
      <c r="K193" s="67">
        <f t="shared" si="23"/>
        <v>53</v>
      </c>
      <c r="L193" s="67">
        <f t="shared" si="24"/>
        <v>81</v>
      </c>
      <c r="M193" s="66">
        <f t="shared" si="27"/>
        <v>44.827586206896555</v>
      </c>
      <c r="N193" s="66">
        <f t="shared" si="26"/>
        <v>44.827586206896555</v>
      </c>
      <c r="O193" s="94">
        <f t="shared" si="25"/>
        <v>44.827586206896555</v>
      </c>
    </row>
    <row r="194" spans="1:15" ht="18" customHeight="1" outlineLevel="2">
      <c r="A194" s="81">
        <v>14</v>
      </c>
      <c r="B194" s="76" t="s">
        <v>145</v>
      </c>
      <c r="C194" s="5" t="s">
        <v>157</v>
      </c>
      <c r="D194" s="6">
        <v>34</v>
      </c>
      <c r="E194" s="6">
        <v>262</v>
      </c>
      <c r="F194" s="6">
        <v>19</v>
      </c>
      <c r="G194" s="86">
        <f t="shared" si="19"/>
        <v>13.789473684210526</v>
      </c>
      <c r="H194" s="67">
        <f t="shared" si="20"/>
        <v>414</v>
      </c>
      <c r="I194" s="67">
        <f t="shared" si="21"/>
        <v>441</v>
      </c>
      <c r="J194" s="67">
        <f t="shared" si="22"/>
        <v>15</v>
      </c>
      <c r="K194" s="67">
        <f t="shared" si="23"/>
        <v>27</v>
      </c>
      <c r="L194" s="67">
        <f t="shared" si="24"/>
        <v>42</v>
      </c>
      <c r="M194" s="66">
        <f t="shared" si="27"/>
        <v>40.557275541795661</v>
      </c>
      <c r="N194" s="66">
        <f t="shared" si="26"/>
        <v>40.557275541795661</v>
      </c>
      <c r="O194" s="94">
        <f t="shared" si="25"/>
        <v>40.557275541795661</v>
      </c>
    </row>
    <row r="195" spans="1:15" ht="18" customHeight="1" outlineLevel="2">
      <c r="A195" s="81">
        <v>15</v>
      </c>
      <c r="B195" s="76" t="s">
        <v>145</v>
      </c>
      <c r="C195" s="5" t="s">
        <v>1297</v>
      </c>
      <c r="D195" s="6">
        <v>73</v>
      </c>
      <c r="E195" s="6">
        <v>1043</v>
      </c>
      <c r="F195" s="6">
        <v>19</v>
      </c>
      <c r="G195" s="86">
        <f t="shared" si="19"/>
        <v>54.89473684210526</v>
      </c>
      <c r="H195" s="67">
        <f t="shared" si="20"/>
        <v>1647</v>
      </c>
      <c r="I195" s="67">
        <f t="shared" si="21"/>
        <v>1757</v>
      </c>
      <c r="J195" s="67">
        <f t="shared" si="22"/>
        <v>57</v>
      </c>
      <c r="K195" s="67">
        <f t="shared" si="23"/>
        <v>114</v>
      </c>
      <c r="L195" s="67">
        <f t="shared" si="24"/>
        <v>171</v>
      </c>
      <c r="M195" s="66">
        <f t="shared" si="27"/>
        <v>75.198269646719538</v>
      </c>
      <c r="N195" s="66">
        <f t="shared" si="26"/>
        <v>75.198269646719538</v>
      </c>
      <c r="O195" s="94">
        <f t="shared" si="25"/>
        <v>75.198269646719538</v>
      </c>
    </row>
    <row r="196" spans="1:15" ht="18" customHeight="1" outlineLevel="2">
      <c r="A196" s="81">
        <v>16</v>
      </c>
      <c r="B196" s="76" t="s">
        <v>145</v>
      </c>
      <c r="C196" s="5" t="s">
        <v>158</v>
      </c>
      <c r="D196" s="6">
        <v>45</v>
      </c>
      <c r="E196" s="6">
        <v>558</v>
      </c>
      <c r="F196" s="6">
        <v>19</v>
      </c>
      <c r="G196" s="86">
        <f t="shared" si="19"/>
        <v>29.368421052631579</v>
      </c>
      <c r="H196" s="67">
        <f t="shared" si="20"/>
        <v>881</v>
      </c>
      <c r="I196" s="67">
        <f t="shared" si="21"/>
        <v>940</v>
      </c>
      <c r="J196" s="67">
        <f t="shared" si="22"/>
        <v>31</v>
      </c>
      <c r="K196" s="67">
        <f t="shared" si="23"/>
        <v>60</v>
      </c>
      <c r="L196" s="67">
        <f t="shared" si="24"/>
        <v>91</v>
      </c>
      <c r="M196" s="66">
        <f t="shared" si="27"/>
        <v>65.26315789473685</v>
      </c>
      <c r="N196" s="66">
        <f t="shared" si="26"/>
        <v>65.26315789473685</v>
      </c>
      <c r="O196" s="94">
        <f t="shared" si="25"/>
        <v>65.26315789473685</v>
      </c>
    </row>
    <row r="197" spans="1:15" ht="18" customHeight="1" outlineLevel="2">
      <c r="A197" s="81">
        <v>17</v>
      </c>
      <c r="B197" s="76" t="s">
        <v>145</v>
      </c>
      <c r="C197" s="5" t="s">
        <v>159</v>
      </c>
      <c r="D197" s="6">
        <v>230</v>
      </c>
      <c r="E197" s="6">
        <v>2095</v>
      </c>
      <c r="F197" s="6">
        <v>20</v>
      </c>
      <c r="G197" s="86">
        <f t="shared" si="19"/>
        <v>104.75</v>
      </c>
      <c r="H197" s="67">
        <f t="shared" si="20"/>
        <v>3143</v>
      </c>
      <c r="I197" s="67">
        <f t="shared" si="21"/>
        <v>3352</v>
      </c>
      <c r="J197" s="67">
        <f t="shared" si="22"/>
        <v>108</v>
      </c>
      <c r="K197" s="67">
        <f t="shared" si="23"/>
        <v>219</v>
      </c>
      <c r="L197" s="67">
        <f t="shared" si="24"/>
        <v>327</v>
      </c>
      <c r="M197" s="66">
        <f t="shared" si="27"/>
        <v>45.543478260869563</v>
      </c>
      <c r="N197" s="66">
        <f t="shared" si="26"/>
        <v>45.543478260869563</v>
      </c>
      <c r="O197" s="94">
        <f t="shared" si="25"/>
        <v>45.543478260869563</v>
      </c>
    </row>
    <row r="198" spans="1:15" ht="18" customHeight="1" outlineLevel="2">
      <c r="A198" s="81">
        <v>18</v>
      </c>
      <c r="B198" s="76" t="s">
        <v>145</v>
      </c>
      <c r="C198" s="5" t="s">
        <v>160</v>
      </c>
      <c r="D198" s="6">
        <v>68</v>
      </c>
      <c r="E198" s="6">
        <v>884</v>
      </c>
      <c r="F198" s="6">
        <v>20</v>
      </c>
      <c r="G198" s="86">
        <f t="shared" si="19"/>
        <v>44.2</v>
      </c>
      <c r="H198" s="67">
        <f t="shared" si="20"/>
        <v>1326</v>
      </c>
      <c r="I198" s="67">
        <f t="shared" si="21"/>
        <v>1414</v>
      </c>
      <c r="J198" s="67">
        <f t="shared" si="22"/>
        <v>46</v>
      </c>
      <c r="K198" s="67">
        <f t="shared" si="23"/>
        <v>91</v>
      </c>
      <c r="L198" s="67">
        <f t="shared" si="24"/>
        <v>137</v>
      </c>
      <c r="M198" s="66">
        <f t="shared" si="27"/>
        <v>65</v>
      </c>
      <c r="N198" s="66">
        <f t="shared" si="26"/>
        <v>65</v>
      </c>
      <c r="O198" s="94">
        <f t="shared" si="25"/>
        <v>65</v>
      </c>
    </row>
    <row r="199" spans="1:15" ht="18" customHeight="1" outlineLevel="2">
      <c r="A199" s="81">
        <v>19</v>
      </c>
      <c r="B199" s="76" t="s">
        <v>145</v>
      </c>
      <c r="C199" s="5" t="s">
        <v>161</v>
      </c>
      <c r="D199" s="6">
        <v>65</v>
      </c>
      <c r="E199" s="6">
        <v>861</v>
      </c>
      <c r="F199" s="6">
        <v>20</v>
      </c>
      <c r="G199" s="86">
        <f t="shared" ref="G199:G262" si="28">E199/F199</f>
        <v>43.05</v>
      </c>
      <c r="H199" s="67">
        <f t="shared" ref="H199:H262" si="29">ROUND(G199*30,0)</f>
        <v>1292</v>
      </c>
      <c r="I199" s="67">
        <f t="shared" ref="I199:I262" si="30">ROUND(G199*32,0)</f>
        <v>1378</v>
      </c>
      <c r="J199" s="67">
        <f t="shared" ref="J199:J262" si="31">ROUND(H199*0.034+1,0)</f>
        <v>45</v>
      </c>
      <c r="K199" s="67">
        <f t="shared" ref="K199:K262" si="32">ROUND(I199*0.066-2,0)</f>
        <v>89</v>
      </c>
      <c r="L199" s="67">
        <f t="shared" ref="L199:L262" si="33">J199+K199</f>
        <v>134</v>
      </c>
      <c r="M199" s="66">
        <f t="shared" si="27"/>
        <v>66.230769230769226</v>
      </c>
      <c r="N199" s="66">
        <f t="shared" ref="N199:N270" si="34">G199*100/D199</f>
        <v>66.230769230769226</v>
      </c>
      <c r="O199" s="94">
        <f t="shared" ref="O199:O262" si="35">G199*100/D199</f>
        <v>66.230769230769226</v>
      </c>
    </row>
    <row r="200" spans="1:15" ht="18" customHeight="1" outlineLevel="2">
      <c r="A200" s="81">
        <v>20</v>
      </c>
      <c r="B200" s="76" t="s">
        <v>145</v>
      </c>
      <c r="C200" s="5" t="s">
        <v>162</v>
      </c>
      <c r="D200" s="6">
        <v>84</v>
      </c>
      <c r="E200" s="6">
        <v>821</v>
      </c>
      <c r="F200" s="6">
        <v>17</v>
      </c>
      <c r="G200" s="86">
        <f t="shared" si="28"/>
        <v>48.294117647058826</v>
      </c>
      <c r="H200" s="67">
        <f t="shared" si="29"/>
        <v>1449</v>
      </c>
      <c r="I200" s="67">
        <f t="shared" si="30"/>
        <v>1545</v>
      </c>
      <c r="J200" s="67">
        <f t="shared" si="31"/>
        <v>50</v>
      </c>
      <c r="K200" s="67">
        <f t="shared" si="32"/>
        <v>100</v>
      </c>
      <c r="L200" s="67">
        <f t="shared" si="33"/>
        <v>150</v>
      </c>
      <c r="M200" s="66">
        <f t="shared" si="27"/>
        <v>57.492997198879557</v>
      </c>
      <c r="N200" s="66">
        <f t="shared" si="34"/>
        <v>57.492997198879557</v>
      </c>
      <c r="O200" s="94">
        <f t="shared" si="35"/>
        <v>57.492997198879557</v>
      </c>
    </row>
    <row r="201" spans="1:15" ht="18" customHeight="1" outlineLevel="2">
      <c r="A201" s="81">
        <v>21</v>
      </c>
      <c r="B201" s="76" t="s">
        <v>145</v>
      </c>
      <c r="C201" s="5" t="s">
        <v>163</v>
      </c>
      <c r="D201" s="6">
        <v>42</v>
      </c>
      <c r="E201" s="6">
        <v>621</v>
      </c>
      <c r="F201" s="6">
        <v>19</v>
      </c>
      <c r="G201" s="86">
        <f t="shared" si="28"/>
        <v>32.684210526315788</v>
      </c>
      <c r="H201" s="67">
        <f t="shared" si="29"/>
        <v>981</v>
      </c>
      <c r="I201" s="67">
        <f t="shared" si="30"/>
        <v>1046</v>
      </c>
      <c r="J201" s="67">
        <f t="shared" si="31"/>
        <v>34</v>
      </c>
      <c r="K201" s="67">
        <f t="shared" si="32"/>
        <v>67</v>
      </c>
      <c r="L201" s="67">
        <f t="shared" si="33"/>
        <v>101</v>
      </c>
      <c r="M201" s="66">
        <f t="shared" si="27"/>
        <v>77.819548872180448</v>
      </c>
      <c r="N201" s="66">
        <f t="shared" si="34"/>
        <v>77.819548872180448</v>
      </c>
      <c r="O201" s="94">
        <f t="shared" si="35"/>
        <v>77.819548872180448</v>
      </c>
    </row>
    <row r="202" spans="1:15" ht="18" customHeight="1" outlineLevel="2">
      <c r="A202" s="81">
        <v>22</v>
      </c>
      <c r="B202" s="76" t="s">
        <v>145</v>
      </c>
      <c r="C202" s="5" t="s">
        <v>164</v>
      </c>
      <c r="D202" s="6">
        <v>65</v>
      </c>
      <c r="E202" s="6">
        <v>910</v>
      </c>
      <c r="F202" s="6">
        <v>20</v>
      </c>
      <c r="G202" s="86">
        <f t="shared" si="28"/>
        <v>45.5</v>
      </c>
      <c r="H202" s="67">
        <f t="shared" si="29"/>
        <v>1365</v>
      </c>
      <c r="I202" s="67">
        <f t="shared" si="30"/>
        <v>1456</v>
      </c>
      <c r="J202" s="67">
        <f t="shared" si="31"/>
        <v>47</v>
      </c>
      <c r="K202" s="67">
        <f t="shared" si="32"/>
        <v>94</v>
      </c>
      <c r="L202" s="67">
        <f t="shared" si="33"/>
        <v>141</v>
      </c>
      <c r="M202" s="66">
        <f t="shared" si="27"/>
        <v>70</v>
      </c>
      <c r="N202" s="66">
        <f t="shared" si="34"/>
        <v>70</v>
      </c>
      <c r="O202" s="94">
        <f t="shared" si="35"/>
        <v>70</v>
      </c>
    </row>
    <row r="203" spans="1:15" ht="18" customHeight="1" outlineLevel="2">
      <c r="A203" s="81">
        <v>23</v>
      </c>
      <c r="B203" s="76" t="s">
        <v>145</v>
      </c>
      <c r="C203" s="5" t="s">
        <v>165</v>
      </c>
      <c r="D203" s="6">
        <v>72</v>
      </c>
      <c r="E203" s="6">
        <v>922</v>
      </c>
      <c r="F203" s="6">
        <v>20</v>
      </c>
      <c r="G203" s="86">
        <f t="shared" si="28"/>
        <v>46.1</v>
      </c>
      <c r="H203" s="67">
        <f t="shared" si="29"/>
        <v>1383</v>
      </c>
      <c r="I203" s="67">
        <f t="shared" si="30"/>
        <v>1475</v>
      </c>
      <c r="J203" s="67">
        <f t="shared" si="31"/>
        <v>48</v>
      </c>
      <c r="K203" s="67">
        <f t="shared" si="32"/>
        <v>95</v>
      </c>
      <c r="L203" s="67">
        <f t="shared" si="33"/>
        <v>143</v>
      </c>
      <c r="M203" s="66">
        <f t="shared" si="27"/>
        <v>64.027777777777771</v>
      </c>
      <c r="N203" s="66">
        <f t="shared" si="34"/>
        <v>64.027777777777771</v>
      </c>
      <c r="O203" s="94">
        <f t="shared" si="35"/>
        <v>64.027777777777771</v>
      </c>
    </row>
    <row r="204" spans="1:15" ht="18" customHeight="1" outlineLevel="2">
      <c r="A204" s="81">
        <v>24</v>
      </c>
      <c r="B204" s="76" t="s">
        <v>145</v>
      </c>
      <c r="C204" s="5" t="s">
        <v>166</v>
      </c>
      <c r="D204" s="6">
        <v>84</v>
      </c>
      <c r="E204" s="6">
        <v>810</v>
      </c>
      <c r="F204" s="6">
        <v>18</v>
      </c>
      <c r="G204" s="86">
        <f t="shared" si="28"/>
        <v>45</v>
      </c>
      <c r="H204" s="67">
        <f t="shared" si="29"/>
        <v>1350</v>
      </c>
      <c r="I204" s="67">
        <f t="shared" si="30"/>
        <v>1440</v>
      </c>
      <c r="J204" s="67">
        <f t="shared" si="31"/>
        <v>47</v>
      </c>
      <c r="K204" s="67">
        <f t="shared" si="32"/>
        <v>93</v>
      </c>
      <c r="L204" s="67">
        <f t="shared" si="33"/>
        <v>140</v>
      </c>
      <c r="M204" s="66">
        <f t="shared" si="27"/>
        <v>53.571428571428569</v>
      </c>
      <c r="N204" s="66">
        <f t="shared" si="34"/>
        <v>53.571428571428569</v>
      </c>
      <c r="O204" s="94">
        <f t="shared" si="35"/>
        <v>53.571428571428569</v>
      </c>
    </row>
    <row r="205" spans="1:15" ht="18" customHeight="1" outlineLevel="2">
      <c r="A205" s="81">
        <v>25</v>
      </c>
      <c r="B205" s="76" t="s">
        <v>145</v>
      </c>
      <c r="C205" s="5" t="s">
        <v>167</v>
      </c>
      <c r="D205" s="6">
        <v>104</v>
      </c>
      <c r="E205" s="6">
        <v>1105</v>
      </c>
      <c r="F205" s="6">
        <v>20</v>
      </c>
      <c r="G205" s="86">
        <f t="shared" si="28"/>
        <v>55.25</v>
      </c>
      <c r="H205" s="67">
        <f t="shared" si="29"/>
        <v>1658</v>
      </c>
      <c r="I205" s="67">
        <f t="shared" si="30"/>
        <v>1768</v>
      </c>
      <c r="J205" s="67">
        <f t="shared" si="31"/>
        <v>57</v>
      </c>
      <c r="K205" s="67">
        <f t="shared" si="32"/>
        <v>115</v>
      </c>
      <c r="L205" s="67">
        <f t="shared" si="33"/>
        <v>172</v>
      </c>
      <c r="M205" s="66">
        <f t="shared" si="27"/>
        <v>53.125</v>
      </c>
      <c r="N205" s="66">
        <f t="shared" si="34"/>
        <v>53.125</v>
      </c>
      <c r="O205" s="94">
        <f t="shared" si="35"/>
        <v>53.125</v>
      </c>
    </row>
    <row r="206" spans="1:15" ht="18" customHeight="1" outlineLevel="2">
      <c r="A206" s="81">
        <v>26</v>
      </c>
      <c r="B206" s="76" t="s">
        <v>145</v>
      </c>
      <c r="C206" s="5" t="s">
        <v>168</v>
      </c>
      <c r="D206" s="6">
        <v>106</v>
      </c>
      <c r="E206" s="6">
        <v>1156</v>
      </c>
      <c r="F206" s="6">
        <v>19</v>
      </c>
      <c r="G206" s="86">
        <f t="shared" si="28"/>
        <v>60.842105263157897</v>
      </c>
      <c r="H206" s="67">
        <f t="shared" si="29"/>
        <v>1825</v>
      </c>
      <c r="I206" s="67">
        <f t="shared" si="30"/>
        <v>1947</v>
      </c>
      <c r="J206" s="67">
        <f t="shared" si="31"/>
        <v>63</v>
      </c>
      <c r="K206" s="67">
        <f t="shared" si="32"/>
        <v>127</v>
      </c>
      <c r="L206" s="67">
        <f t="shared" si="33"/>
        <v>190</v>
      </c>
      <c r="M206" s="66">
        <f t="shared" si="27"/>
        <v>57.39821251241311</v>
      </c>
      <c r="N206" s="66">
        <f t="shared" si="34"/>
        <v>57.39821251241311</v>
      </c>
      <c r="O206" s="94">
        <f t="shared" si="35"/>
        <v>57.39821251241311</v>
      </c>
    </row>
    <row r="207" spans="1:15" ht="18" customHeight="1" outlineLevel="2">
      <c r="A207" s="81">
        <v>27</v>
      </c>
      <c r="B207" s="76" t="s">
        <v>145</v>
      </c>
      <c r="C207" s="5" t="s">
        <v>169</v>
      </c>
      <c r="D207" s="6">
        <v>109</v>
      </c>
      <c r="E207" s="6">
        <v>1241</v>
      </c>
      <c r="F207" s="6">
        <v>19</v>
      </c>
      <c r="G207" s="86">
        <f t="shared" si="28"/>
        <v>65.315789473684205</v>
      </c>
      <c r="H207" s="67">
        <f t="shared" si="29"/>
        <v>1959</v>
      </c>
      <c r="I207" s="67">
        <f t="shared" si="30"/>
        <v>2090</v>
      </c>
      <c r="J207" s="67">
        <f t="shared" si="31"/>
        <v>68</v>
      </c>
      <c r="K207" s="67">
        <f t="shared" si="32"/>
        <v>136</v>
      </c>
      <c r="L207" s="67">
        <f t="shared" si="33"/>
        <v>204</v>
      </c>
      <c r="M207" s="66">
        <f t="shared" si="27"/>
        <v>59.922742636407527</v>
      </c>
      <c r="N207" s="66">
        <f t="shared" si="34"/>
        <v>59.922742636407527</v>
      </c>
      <c r="O207" s="94">
        <f t="shared" si="35"/>
        <v>59.922742636407527</v>
      </c>
    </row>
    <row r="208" spans="1:15" ht="18" customHeight="1" outlineLevel="2">
      <c r="A208" s="81">
        <v>28</v>
      </c>
      <c r="B208" s="76" t="s">
        <v>145</v>
      </c>
      <c r="C208" s="5" t="s">
        <v>170</v>
      </c>
      <c r="D208" s="6">
        <v>151</v>
      </c>
      <c r="E208" s="6">
        <v>1075</v>
      </c>
      <c r="F208" s="6">
        <v>17</v>
      </c>
      <c r="G208" s="86">
        <f t="shared" si="28"/>
        <v>63.235294117647058</v>
      </c>
      <c r="H208" s="67">
        <f t="shared" si="29"/>
        <v>1897</v>
      </c>
      <c r="I208" s="67">
        <f t="shared" si="30"/>
        <v>2024</v>
      </c>
      <c r="J208" s="67">
        <f t="shared" si="31"/>
        <v>65</v>
      </c>
      <c r="K208" s="67">
        <f t="shared" si="32"/>
        <v>132</v>
      </c>
      <c r="L208" s="67">
        <f t="shared" si="33"/>
        <v>197</v>
      </c>
      <c r="M208" s="66">
        <f t="shared" ref="M208:M280" si="36">G208*100/D208</f>
        <v>41.877678223607319</v>
      </c>
      <c r="N208" s="66">
        <f t="shared" si="34"/>
        <v>41.877678223607319</v>
      </c>
      <c r="O208" s="94">
        <f t="shared" si="35"/>
        <v>41.877678223607319</v>
      </c>
    </row>
    <row r="209" spans="1:15" ht="18" customHeight="1" outlineLevel="2">
      <c r="A209" s="81">
        <v>29</v>
      </c>
      <c r="B209" s="76" t="s">
        <v>145</v>
      </c>
      <c r="C209" s="5" t="s">
        <v>171</v>
      </c>
      <c r="D209" s="6">
        <v>101</v>
      </c>
      <c r="E209" s="6">
        <v>920</v>
      </c>
      <c r="F209" s="6">
        <v>19</v>
      </c>
      <c r="G209" s="86">
        <f t="shared" si="28"/>
        <v>48.421052631578945</v>
      </c>
      <c r="H209" s="67">
        <f t="shared" si="29"/>
        <v>1453</v>
      </c>
      <c r="I209" s="67">
        <f t="shared" si="30"/>
        <v>1549</v>
      </c>
      <c r="J209" s="67">
        <f t="shared" si="31"/>
        <v>50</v>
      </c>
      <c r="K209" s="67">
        <f t="shared" si="32"/>
        <v>100</v>
      </c>
      <c r="L209" s="67">
        <f t="shared" si="33"/>
        <v>150</v>
      </c>
      <c r="M209" s="66">
        <f t="shared" si="36"/>
        <v>47.941636268890043</v>
      </c>
      <c r="N209" s="66">
        <f t="shared" si="34"/>
        <v>47.941636268890043</v>
      </c>
      <c r="O209" s="94">
        <f t="shared" si="35"/>
        <v>47.941636268890043</v>
      </c>
    </row>
    <row r="210" spans="1:15" ht="18" customHeight="1" outlineLevel="2">
      <c r="A210" s="81">
        <v>30</v>
      </c>
      <c r="B210" s="76" t="s">
        <v>145</v>
      </c>
      <c r="C210" s="5" t="s">
        <v>172</v>
      </c>
      <c r="D210" s="6">
        <v>102</v>
      </c>
      <c r="E210" s="6">
        <v>858</v>
      </c>
      <c r="F210" s="6">
        <v>18</v>
      </c>
      <c r="G210" s="86">
        <f t="shared" si="28"/>
        <v>47.666666666666664</v>
      </c>
      <c r="H210" s="67">
        <f t="shared" si="29"/>
        <v>1430</v>
      </c>
      <c r="I210" s="67">
        <f t="shared" si="30"/>
        <v>1525</v>
      </c>
      <c r="J210" s="67">
        <f t="shared" si="31"/>
        <v>50</v>
      </c>
      <c r="K210" s="67">
        <f t="shared" si="32"/>
        <v>99</v>
      </c>
      <c r="L210" s="67">
        <f t="shared" si="33"/>
        <v>149</v>
      </c>
      <c r="M210" s="66">
        <f t="shared" si="36"/>
        <v>46.732026143790847</v>
      </c>
      <c r="N210" s="66">
        <f t="shared" si="34"/>
        <v>46.732026143790847</v>
      </c>
      <c r="O210" s="94">
        <f t="shared" si="35"/>
        <v>46.732026143790847</v>
      </c>
    </row>
    <row r="211" spans="1:15" ht="18" customHeight="1" outlineLevel="2">
      <c r="A211" s="81">
        <v>31</v>
      </c>
      <c r="B211" s="76" t="s">
        <v>145</v>
      </c>
      <c r="C211" s="5" t="s">
        <v>173</v>
      </c>
      <c r="D211" s="6">
        <v>116</v>
      </c>
      <c r="E211" s="6">
        <v>1082</v>
      </c>
      <c r="F211" s="6">
        <v>19</v>
      </c>
      <c r="G211" s="86">
        <f t="shared" si="28"/>
        <v>56.94736842105263</v>
      </c>
      <c r="H211" s="67">
        <f t="shared" si="29"/>
        <v>1708</v>
      </c>
      <c r="I211" s="67">
        <f t="shared" si="30"/>
        <v>1822</v>
      </c>
      <c r="J211" s="67">
        <f t="shared" si="31"/>
        <v>59</v>
      </c>
      <c r="K211" s="67">
        <f t="shared" si="32"/>
        <v>118</v>
      </c>
      <c r="L211" s="67">
        <f t="shared" si="33"/>
        <v>177</v>
      </c>
      <c r="M211" s="66">
        <f t="shared" si="36"/>
        <v>49.092558983666066</v>
      </c>
      <c r="N211" s="66">
        <f t="shared" si="34"/>
        <v>49.092558983666066</v>
      </c>
      <c r="O211" s="94">
        <f t="shared" si="35"/>
        <v>49.092558983666066</v>
      </c>
    </row>
    <row r="212" spans="1:15" ht="18" customHeight="1" outlineLevel="2">
      <c r="A212" s="81">
        <v>32</v>
      </c>
      <c r="B212" s="76" t="s">
        <v>145</v>
      </c>
      <c r="C212" s="5" t="s">
        <v>174</v>
      </c>
      <c r="D212" s="6">
        <v>90</v>
      </c>
      <c r="E212" s="6">
        <v>968</v>
      </c>
      <c r="F212" s="6">
        <v>20</v>
      </c>
      <c r="G212" s="86">
        <f t="shared" si="28"/>
        <v>48.4</v>
      </c>
      <c r="H212" s="67">
        <f t="shared" si="29"/>
        <v>1452</v>
      </c>
      <c r="I212" s="67">
        <f t="shared" si="30"/>
        <v>1549</v>
      </c>
      <c r="J212" s="67">
        <f t="shared" si="31"/>
        <v>50</v>
      </c>
      <c r="K212" s="67">
        <f t="shared" si="32"/>
        <v>100</v>
      </c>
      <c r="L212" s="67">
        <f t="shared" si="33"/>
        <v>150</v>
      </c>
      <c r="M212" s="66">
        <f t="shared" si="36"/>
        <v>53.777777777777779</v>
      </c>
      <c r="N212" s="66">
        <f t="shared" si="34"/>
        <v>53.777777777777779</v>
      </c>
      <c r="O212" s="94">
        <f t="shared" si="35"/>
        <v>53.777777777777779</v>
      </c>
    </row>
    <row r="213" spans="1:15" ht="18" customHeight="1" outlineLevel="2">
      <c r="A213" s="81">
        <v>33</v>
      </c>
      <c r="B213" s="76" t="s">
        <v>145</v>
      </c>
      <c r="C213" s="5" t="s">
        <v>175</v>
      </c>
      <c r="D213" s="6">
        <v>140</v>
      </c>
      <c r="E213" s="6">
        <v>1281</v>
      </c>
      <c r="F213" s="6">
        <v>20</v>
      </c>
      <c r="G213" s="86">
        <f t="shared" si="28"/>
        <v>64.05</v>
      </c>
      <c r="H213" s="67">
        <f t="shared" si="29"/>
        <v>1922</v>
      </c>
      <c r="I213" s="67">
        <f t="shared" si="30"/>
        <v>2050</v>
      </c>
      <c r="J213" s="67">
        <f t="shared" si="31"/>
        <v>66</v>
      </c>
      <c r="K213" s="67">
        <f t="shared" si="32"/>
        <v>133</v>
      </c>
      <c r="L213" s="67">
        <f t="shared" si="33"/>
        <v>199</v>
      </c>
      <c r="M213" s="66">
        <f t="shared" si="36"/>
        <v>45.75</v>
      </c>
      <c r="N213" s="66">
        <f t="shared" si="34"/>
        <v>45.75</v>
      </c>
      <c r="O213" s="94">
        <f t="shared" si="35"/>
        <v>45.75</v>
      </c>
    </row>
    <row r="214" spans="1:15" ht="18" customHeight="1" outlineLevel="2">
      <c r="A214" s="81">
        <v>34</v>
      </c>
      <c r="B214" s="76" t="s">
        <v>145</v>
      </c>
      <c r="C214" s="5" t="s">
        <v>1298</v>
      </c>
      <c r="D214" s="6">
        <v>52</v>
      </c>
      <c r="E214" s="6">
        <v>687</v>
      </c>
      <c r="F214" s="6">
        <v>20</v>
      </c>
      <c r="G214" s="86">
        <f t="shared" si="28"/>
        <v>34.35</v>
      </c>
      <c r="H214" s="67">
        <f t="shared" si="29"/>
        <v>1031</v>
      </c>
      <c r="I214" s="67">
        <f t="shared" si="30"/>
        <v>1099</v>
      </c>
      <c r="J214" s="67">
        <f t="shared" si="31"/>
        <v>36</v>
      </c>
      <c r="K214" s="67">
        <f t="shared" si="32"/>
        <v>71</v>
      </c>
      <c r="L214" s="67">
        <f t="shared" si="33"/>
        <v>107</v>
      </c>
      <c r="M214" s="66">
        <f t="shared" si="36"/>
        <v>66.057692307692307</v>
      </c>
      <c r="N214" s="66">
        <f t="shared" si="34"/>
        <v>66.057692307692307</v>
      </c>
      <c r="O214" s="94">
        <f t="shared" si="35"/>
        <v>66.057692307692307</v>
      </c>
    </row>
    <row r="215" spans="1:15" ht="18" customHeight="1" outlineLevel="2">
      <c r="A215" s="81">
        <v>35</v>
      </c>
      <c r="B215" s="76" t="s">
        <v>145</v>
      </c>
      <c r="C215" s="5" t="s">
        <v>1299</v>
      </c>
      <c r="D215" s="6">
        <v>52</v>
      </c>
      <c r="E215" s="6">
        <v>646</v>
      </c>
      <c r="F215" s="6">
        <v>19</v>
      </c>
      <c r="G215" s="86">
        <f t="shared" si="28"/>
        <v>34</v>
      </c>
      <c r="H215" s="67">
        <f t="shared" si="29"/>
        <v>1020</v>
      </c>
      <c r="I215" s="67">
        <f t="shared" si="30"/>
        <v>1088</v>
      </c>
      <c r="J215" s="67">
        <f t="shared" si="31"/>
        <v>36</v>
      </c>
      <c r="K215" s="67">
        <f t="shared" si="32"/>
        <v>70</v>
      </c>
      <c r="L215" s="67">
        <f t="shared" si="33"/>
        <v>106</v>
      </c>
      <c r="M215" s="66">
        <f t="shared" si="36"/>
        <v>65.384615384615387</v>
      </c>
      <c r="N215" s="66">
        <f t="shared" si="34"/>
        <v>65.384615384615387</v>
      </c>
      <c r="O215" s="94">
        <f t="shared" si="35"/>
        <v>65.384615384615387</v>
      </c>
    </row>
    <row r="216" spans="1:15" ht="18" customHeight="1" outlineLevel="2">
      <c r="A216" s="81">
        <v>36</v>
      </c>
      <c r="B216" s="76" t="s">
        <v>145</v>
      </c>
      <c r="C216" s="5" t="s">
        <v>176</v>
      </c>
      <c r="D216" s="6">
        <v>78</v>
      </c>
      <c r="E216" s="6">
        <v>1108</v>
      </c>
      <c r="F216" s="6">
        <v>20</v>
      </c>
      <c r="G216" s="86">
        <f t="shared" si="28"/>
        <v>55.4</v>
      </c>
      <c r="H216" s="67">
        <f t="shared" si="29"/>
        <v>1662</v>
      </c>
      <c r="I216" s="67">
        <f t="shared" si="30"/>
        <v>1773</v>
      </c>
      <c r="J216" s="67">
        <f t="shared" si="31"/>
        <v>58</v>
      </c>
      <c r="K216" s="67">
        <f t="shared" si="32"/>
        <v>115</v>
      </c>
      <c r="L216" s="67">
        <f t="shared" si="33"/>
        <v>173</v>
      </c>
      <c r="M216" s="66">
        <f t="shared" si="36"/>
        <v>71.025641025641022</v>
      </c>
      <c r="N216" s="66">
        <f t="shared" si="34"/>
        <v>71.025641025641022</v>
      </c>
      <c r="O216" s="94">
        <f t="shared" si="35"/>
        <v>71.025641025641022</v>
      </c>
    </row>
    <row r="217" spans="1:15" ht="18" customHeight="1" outlineLevel="2">
      <c r="A217" s="81">
        <v>37</v>
      </c>
      <c r="B217" s="76" t="s">
        <v>145</v>
      </c>
      <c r="C217" s="5" t="s">
        <v>177</v>
      </c>
      <c r="D217" s="6">
        <v>110</v>
      </c>
      <c r="E217" s="6">
        <v>774</v>
      </c>
      <c r="F217" s="6">
        <v>12</v>
      </c>
      <c r="G217" s="86">
        <f t="shared" si="28"/>
        <v>64.5</v>
      </c>
      <c r="H217" s="67">
        <f t="shared" si="29"/>
        <v>1935</v>
      </c>
      <c r="I217" s="67">
        <f t="shared" si="30"/>
        <v>2064</v>
      </c>
      <c r="J217" s="67">
        <f t="shared" si="31"/>
        <v>67</v>
      </c>
      <c r="K217" s="67">
        <f t="shared" si="32"/>
        <v>134</v>
      </c>
      <c r="L217" s="67">
        <f t="shared" si="33"/>
        <v>201</v>
      </c>
      <c r="M217" s="66">
        <f t="shared" si="36"/>
        <v>58.636363636363633</v>
      </c>
      <c r="N217" s="66">
        <f t="shared" si="34"/>
        <v>58.636363636363633</v>
      </c>
      <c r="O217" s="94">
        <f t="shared" si="35"/>
        <v>58.636363636363633</v>
      </c>
    </row>
    <row r="218" spans="1:15" ht="18" customHeight="1" outlineLevel="2">
      <c r="A218" s="81">
        <v>38</v>
      </c>
      <c r="B218" s="76" t="s">
        <v>145</v>
      </c>
      <c r="C218" s="5" t="s">
        <v>178</v>
      </c>
      <c r="D218" s="6">
        <v>85</v>
      </c>
      <c r="E218" s="6">
        <v>870</v>
      </c>
      <c r="F218" s="6">
        <v>20</v>
      </c>
      <c r="G218" s="86">
        <f t="shared" si="28"/>
        <v>43.5</v>
      </c>
      <c r="H218" s="67">
        <f t="shared" si="29"/>
        <v>1305</v>
      </c>
      <c r="I218" s="67">
        <f t="shared" si="30"/>
        <v>1392</v>
      </c>
      <c r="J218" s="67">
        <f t="shared" si="31"/>
        <v>45</v>
      </c>
      <c r="K218" s="67">
        <f t="shared" si="32"/>
        <v>90</v>
      </c>
      <c r="L218" s="67">
        <f t="shared" si="33"/>
        <v>135</v>
      </c>
      <c r="M218" s="66">
        <f t="shared" si="36"/>
        <v>51.176470588235297</v>
      </c>
      <c r="N218" s="66">
        <f t="shared" si="34"/>
        <v>51.176470588235297</v>
      </c>
      <c r="O218" s="94">
        <f t="shared" si="35"/>
        <v>51.176470588235297</v>
      </c>
    </row>
    <row r="219" spans="1:15" ht="18" customHeight="1" outlineLevel="2">
      <c r="A219" s="81">
        <v>39</v>
      </c>
      <c r="B219" s="76" t="s">
        <v>145</v>
      </c>
      <c r="C219" s="5" t="s">
        <v>1300</v>
      </c>
      <c r="D219" s="6">
        <v>147</v>
      </c>
      <c r="E219" s="6">
        <v>1501</v>
      </c>
      <c r="F219" s="6">
        <v>19</v>
      </c>
      <c r="G219" s="86">
        <f t="shared" si="28"/>
        <v>79</v>
      </c>
      <c r="H219" s="67">
        <f t="shared" si="29"/>
        <v>2370</v>
      </c>
      <c r="I219" s="67">
        <f t="shared" si="30"/>
        <v>2528</v>
      </c>
      <c r="J219" s="67">
        <f t="shared" si="31"/>
        <v>82</v>
      </c>
      <c r="K219" s="67">
        <f t="shared" si="32"/>
        <v>165</v>
      </c>
      <c r="L219" s="67">
        <f t="shared" si="33"/>
        <v>247</v>
      </c>
      <c r="M219" s="66">
        <f t="shared" si="36"/>
        <v>53.741496598639458</v>
      </c>
      <c r="N219" s="66">
        <f t="shared" si="34"/>
        <v>53.741496598639458</v>
      </c>
      <c r="O219" s="94">
        <f t="shared" si="35"/>
        <v>53.741496598639458</v>
      </c>
    </row>
    <row r="220" spans="1:15" ht="18" customHeight="1" outlineLevel="2">
      <c r="A220" s="81">
        <v>40</v>
      </c>
      <c r="B220" s="76" t="s">
        <v>145</v>
      </c>
      <c r="C220" s="5" t="s">
        <v>179</v>
      </c>
      <c r="D220" s="6">
        <v>154</v>
      </c>
      <c r="E220" s="6">
        <v>1866</v>
      </c>
      <c r="F220" s="6">
        <v>19</v>
      </c>
      <c r="G220" s="86">
        <f t="shared" si="28"/>
        <v>98.21052631578948</v>
      </c>
      <c r="H220" s="67">
        <f t="shared" si="29"/>
        <v>2946</v>
      </c>
      <c r="I220" s="67">
        <f t="shared" si="30"/>
        <v>3143</v>
      </c>
      <c r="J220" s="67">
        <f t="shared" si="31"/>
        <v>101</v>
      </c>
      <c r="K220" s="67">
        <f t="shared" si="32"/>
        <v>205</v>
      </c>
      <c r="L220" s="67">
        <f t="shared" si="33"/>
        <v>306</v>
      </c>
      <c r="M220" s="66">
        <f t="shared" si="36"/>
        <v>63.773069036226936</v>
      </c>
      <c r="N220" s="66">
        <f t="shared" si="34"/>
        <v>63.773069036226936</v>
      </c>
      <c r="O220" s="94">
        <f t="shared" si="35"/>
        <v>63.773069036226936</v>
      </c>
    </row>
    <row r="221" spans="1:15" ht="18" customHeight="1" outlineLevel="2">
      <c r="A221" s="81">
        <v>41</v>
      </c>
      <c r="B221" s="76" t="s">
        <v>145</v>
      </c>
      <c r="C221" s="5" t="s">
        <v>1301</v>
      </c>
      <c r="D221" s="6">
        <v>135</v>
      </c>
      <c r="E221" s="6">
        <v>814</v>
      </c>
      <c r="F221" s="6">
        <v>15</v>
      </c>
      <c r="G221" s="86">
        <f t="shared" si="28"/>
        <v>54.266666666666666</v>
      </c>
      <c r="H221" s="67">
        <f t="shared" si="29"/>
        <v>1628</v>
      </c>
      <c r="I221" s="67">
        <f t="shared" si="30"/>
        <v>1737</v>
      </c>
      <c r="J221" s="67">
        <f t="shared" si="31"/>
        <v>56</v>
      </c>
      <c r="K221" s="67">
        <f t="shared" si="32"/>
        <v>113</v>
      </c>
      <c r="L221" s="67">
        <f t="shared" si="33"/>
        <v>169</v>
      </c>
      <c r="M221" s="66">
        <f t="shared" si="36"/>
        <v>40.197530864197532</v>
      </c>
      <c r="N221" s="66">
        <f t="shared" si="34"/>
        <v>40.197530864197532</v>
      </c>
      <c r="O221" s="94">
        <f t="shared" si="35"/>
        <v>40.197530864197532</v>
      </c>
    </row>
    <row r="222" spans="1:15" ht="18" customHeight="1" outlineLevel="2">
      <c r="A222" s="81">
        <v>42</v>
      </c>
      <c r="B222" s="76" t="s">
        <v>145</v>
      </c>
      <c r="C222" s="5" t="s">
        <v>180</v>
      </c>
      <c r="D222" s="6">
        <v>67</v>
      </c>
      <c r="E222" s="6">
        <v>791</v>
      </c>
      <c r="F222" s="6">
        <v>20</v>
      </c>
      <c r="G222" s="86">
        <f t="shared" si="28"/>
        <v>39.549999999999997</v>
      </c>
      <c r="H222" s="67">
        <f t="shared" si="29"/>
        <v>1187</v>
      </c>
      <c r="I222" s="67">
        <f t="shared" si="30"/>
        <v>1266</v>
      </c>
      <c r="J222" s="67">
        <f t="shared" si="31"/>
        <v>41</v>
      </c>
      <c r="K222" s="67">
        <f t="shared" si="32"/>
        <v>82</v>
      </c>
      <c r="L222" s="67">
        <f t="shared" si="33"/>
        <v>123</v>
      </c>
      <c r="M222" s="66">
        <f t="shared" si="36"/>
        <v>59.02985074626865</v>
      </c>
      <c r="N222" s="66">
        <f t="shared" si="34"/>
        <v>59.02985074626865</v>
      </c>
      <c r="O222" s="94">
        <f t="shared" si="35"/>
        <v>59.02985074626865</v>
      </c>
    </row>
    <row r="223" spans="1:15" ht="18" customHeight="1" outlineLevel="2">
      <c r="A223" s="81">
        <v>43</v>
      </c>
      <c r="B223" s="76" t="s">
        <v>145</v>
      </c>
      <c r="C223" s="5" t="s">
        <v>181</v>
      </c>
      <c r="D223" s="6">
        <v>95</v>
      </c>
      <c r="E223" s="6">
        <v>965</v>
      </c>
      <c r="F223" s="6">
        <v>20</v>
      </c>
      <c r="G223" s="86">
        <f t="shared" si="28"/>
        <v>48.25</v>
      </c>
      <c r="H223" s="67">
        <f t="shared" si="29"/>
        <v>1448</v>
      </c>
      <c r="I223" s="67">
        <f t="shared" si="30"/>
        <v>1544</v>
      </c>
      <c r="J223" s="67">
        <f t="shared" si="31"/>
        <v>50</v>
      </c>
      <c r="K223" s="67">
        <f t="shared" si="32"/>
        <v>100</v>
      </c>
      <c r="L223" s="67">
        <f t="shared" si="33"/>
        <v>150</v>
      </c>
      <c r="M223" s="66">
        <f t="shared" si="36"/>
        <v>50.789473684210527</v>
      </c>
      <c r="N223" s="66">
        <f t="shared" si="34"/>
        <v>50.789473684210527</v>
      </c>
      <c r="O223" s="94">
        <f t="shared" si="35"/>
        <v>50.789473684210527</v>
      </c>
    </row>
    <row r="224" spans="1:15" ht="18" customHeight="1" outlineLevel="2">
      <c r="A224" s="81">
        <v>44</v>
      </c>
      <c r="B224" s="76" t="s">
        <v>145</v>
      </c>
      <c r="C224" s="5" t="s">
        <v>182</v>
      </c>
      <c r="D224" s="6">
        <v>125</v>
      </c>
      <c r="E224" s="6">
        <v>1340</v>
      </c>
      <c r="F224" s="6">
        <v>20</v>
      </c>
      <c r="G224" s="86">
        <f t="shared" si="28"/>
        <v>67</v>
      </c>
      <c r="H224" s="67">
        <f t="shared" si="29"/>
        <v>2010</v>
      </c>
      <c r="I224" s="67">
        <f t="shared" si="30"/>
        <v>2144</v>
      </c>
      <c r="J224" s="67">
        <f t="shared" si="31"/>
        <v>69</v>
      </c>
      <c r="K224" s="67">
        <f t="shared" si="32"/>
        <v>140</v>
      </c>
      <c r="L224" s="67">
        <f t="shared" si="33"/>
        <v>209</v>
      </c>
      <c r="M224" s="66">
        <f t="shared" si="36"/>
        <v>53.6</v>
      </c>
      <c r="N224" s="66">
        <f t="shared" si="34"/>
        <v>53.6</v>
      </c>
      <c r="O224" s="94">
        <f t="shared" si="35"/>
        <v>53.6</v>
      </c>
    </row>
    <row r="225" spans="1:15" ht="18" customHeight="1" outlineLevel="2">
      <c r="A225" s="81">
        <v>45</v>
      </c>
      <c r="B225" s="76" t="s">
        <v>145</v>
      </c>
      <c r="C225" s="5" t="s">
        <v>183</v>
      </c>
      <c r="D225" s="6">
        <v>117</v>
      </c>
      <c r="E225" s="6">
        <v>1537</v>
      </c>
      <c r="F225" s="6">
        <v>19</v>
      </c>
      <c r="G225" s="86">
        <f t="shared" si="28"/>
        <v>80.89473684210526</v>
      </c>
      <c r="H225" s="67">
        <f t="shared" si="29"/>
        <v>2427</v>
      </c>
      <c r="I225" s="67">
        <f t="shared" si="30"/>
        <v>2589</v>
      </c>
      <c r="J225" s="67">
        <f t="shared" si="31"/>
        <v>84</v>
      </c>
      <c r="K225" s="67">
        <f t="shared" si="32"/>
        <v>169</v>
      </c>
      <c r="L225" s="67">
        <f t="shared" si="33"/>
        <v>253</v>
      </c>
      <c r="M225" s="66">
        <f t="shared" si="36"/>
        <v>69.140800719748086</v>
      </c>
      <c r="N225" s="66">
        <f t="shared" si="34"/>
        <v>69.140800719748086</v>
      </c>
      <c r="O225" s="94">
        <f t="shared" si="35"/>
        <v>69.140800719748086</v>
      </c>
    </row>
    <row r="226" spans="1:15" ht="18" customHeight="1" outlineLevel="2">
      <c r="A226" s="81">
        <v>46</v>
      </c>
      <c r="B226" s="76" t="s">
        <v>145</v>
      </c>
      <c r="C226" s="5" t="s">
        <v>184</v>
      </c>
      <c r="D226" s="6">
        <v>60</v>
      </c>
      <c r="E226" s="6">
        <v>492</v>
      </c>
      <c r="F226" s="6">
        <v>20</v>
      </c>
      <c r="G226" s="86">
        <f t="shared" si="28"/>
        <v>24.6</v>
      </c>
      <c r="H226" s="67">
        <f t="shared" si="29"/>
        <v>738</v>
      </c>
      <c r="I226" s="67">
        <f t="shared" si="30"/>
        <v>787</v>
      </c>
      <c r="J226" s="67">
        <f t="shared" si="31"/>
        <v>26</v>
      </c>
      <c r="K226" s="67">
        <f t="shared" si="32"/>
        <v>50</v>
      </c>
      <c r="L226" s="67">
        <f t="shared" si="33"/>
        <v>76</v>
      </c>
      <c r="M226" s="66">
        <f t="shared" si="36"/>
        <v>41</v>
      </c>
      <c r="N226" s="66">
        <f t="shared" si="34"/>
        <v>41</v>
      </c>
      <c r="O226" s="94">
        <f t="shared" si="35"/>
        <v>41</v>
      </c>
    </row>
    <row r="227" spans="1:15" ht="18" customHeight="1" outlineLevel="2">
      <c r="A227" s="81">
        <v>47</v>
      </c>
      <c r="B227" s="76" t="s">
        <v>145</v>
      </c>
      <c r="C227" s="5" t="s">
        <v>185</v>
      </c>
      <c r="D227" s="6">
        <v>155</v>
      </c>
      <c r="E227" s="6">
        <v>1771</v>
      </c>
      <c r="F227" s="6">
        <v>20</v>
      </c>
      <c r="G227" s="86">
        <f t="shared" si="28"/>
        <v>88.55</v>
      </c>
      <c r="H227" s="67">
        <f t="shared" si="29"/>
        <v>2657</v>
      </c>
      <c r="I227" s="67">
        <f t="shared" si="30"/>
        <v>2834</v>
      </c>
      <c r="J227" s="67">
        <f t="shared" si="31"/>
        <v>91</v>
      </c>
      <c r="K227" s="67">
        <f t="shared" si="32"/>
        <v>185</v>
      </c>
      <c r="L227" s="67">
        <f t="shared" si="33"/>
        <v>276</v>
      </c>
      <c r="M227" s="66">
        <f t="shared" si="36"/>
        <v>57.12903225806452</v>
      </c>
      <c r="N227" s="66">
        <f t="shared" si="34"/>
        <v>57.12903225806452</v>
      </c>
      <c r="O227" s="94">
        <f t="shared" si="35"/>
        <v>57.12903225806452</v>
      </c>
    </row>
    <row r="228" spans="1:15" s="26" customFormat="1" ht="18" customHeight="1" outlineLevel="2">
      <c r="A228" s="81">
        <v>48</v>
      </c>
      <c r="B228" s="76" t="s">
        <v>145</v>
      </c>
      <c r="C228" s="5" t="s">
        <v>186</v>
      </c>
      <c r="D228" s="6">
        <v>114</v>
      </c>
      <c r="E228" s="6">
        <v>1423</v>
      </c>
      <c r="F228" s="6">
        <v>19</v>
      </c>
      <c r="G228" s="86">
        <f t="shared" si="28"/>
        <v>74.89473684210526</v>
      </c>
      <c r="H228" s="67">
        <f t="shared" si="29"/>
        <v>2247</v>
      </c>
      <c r="I228" s="67">
        <f t="shared" si="30"/>
        <v>2397</v>
      </c>
      <c r="J228" s="67">
        <f t="shared" si="31"/>
        <v>77</v>
      </c>
      <c r="K228" s="67">
        <f t="shared" si="32"/>
        <v>156</v>
      </c>
      <c r="L228" s="67">
        <f t="shared" si="33"/>
        <v>233</v>
      </c>
      <c r="M228" s="68">
        <f t="shared" si="36"/>
        <v>65.697137580794092</v>
      </c>
      <c r="N228" s="68">
        <f t="shared" si="34"/>
        <v>65.697137580794092</v>
      </c>
      <c r="O228" s="94">
        <f t="shared" si="35"/>
        <v>65.697137580794092</v>
      </c>
    </row>
    <row r="229" spans="1:15" ht="18" customHeight="1" outlineLevel="2">
      <c r="A229" s="81">
        <v>49</v>
      </c>
      <c r="B229" s="76" t="s">
        <v>145</v>
      </c>
      <c r="C229" s="5" t="s">
        <v>1302</v>
      </c>
      <c r="D229" s="6">
        <v>115</v>
      </c>
      <c r="E229" s="6">
        <v>1008</v>
      </c>
      <c r="F229" s="6">
        <v>20</v>
      </c>
      <c r="G229" s="86">
        <f t="shared" si="28"/>
        <v>50.4</v>
      </c>
      <c r="H229" s="67">
        <f t="shared" si="29"/>
        <v>1512</v>
      </c>
      <c r="I229" s="67">
        <f t="shared" si="30"/>
        <v>1613</v>
      </c>
      <c r="J229" s="67">
        <f t="shared" si="31"/>
        <v>52</v>
      </c>
      <c r="K229" s="67">
        <f t="shared" si="32"/>
        <v>104</v>
      </c>
      <c r="L229" s="67">
        <f t="shared" si="33"/>
        <v>156</v>
      </c>
      <c r="M229" s="66">
        <f t="shared" si="36"/>
        <v>43.826086956521742</v>
      </c>
      <c r="N229" s="66">
        <f t="shared" si="34"/>
        <v>43.826086956521742</v>
      </c>
      <c r="O229" s="94">
        <f t="shared" si="35"/>
        <v>43.826086956521742</v>
      </c>
    </row>
    <row r="230" spans="1:15" ht="18" customHeight="1" outlineLevel="2">
      <c r="A230" s="81">
        <v>50</v>
      </c>
      <c r="B230" s="76" t="s">
        <v>145</v>
      </c>
      <c r="C230" s="5" t="s">
        <v>188</v>
      </c>
      <c r="D230" s="6">
        <v>209</v>
      </c>
      <c r="E230" s="6">
        <v>1824</v>
      </c>
      <c r="F230" s="6">
        <v>19</v>
      </c>
      <c r="G230" s="86">
        <f t="shared" si="28"/>
        <v>96</v>
      </c>
      <c r="H230" s="67">
        <f t="shared" si="29"/>
        <v>2880</v>
      </c>
      <c r="I230" s="67">
        <f t="shared" si="30"/>
        <v>3072</v>
      </c>
      <c r="J230" s="67">
        <f t="shared" si="31"/>
        <v>99</v>
      </c>
      <c r="K230" s="67">
        <f t="shared" si="32"/>
        <v>201</v>
      </c>
      <c r="L230" s="67">
        <f t="shared" si="33"/>
        <v>300</v>
      </c>
      <c r="M230" s="66">
        <f t="shared" si="36"/>
        <v>45.933014354066984</v>
      </c>
      <c r="N230" s="66">
        <f t="shared" si="34"/>
        <v>45.933014354066984</v>
      </c>
      <c r="O230" s="94">
        <f t="shared" si="35"/>
        <v>45.933014354066984</v>
      </c>
    </row>
    <row r="231" spans="1:15" ht="18" customHeight="1" outlineLevel="2">
      <c r="A231" s="81">
        <v>51</v>
      </c>
      <c r="B231" s="76" t="s">
        <v>145</v>
      </c>
      <c r="C231" s="5" t="s">
        <v>189</v>
      </c>
      <c r="D231" s="6">
        <v>66</v>
      </c>
      <c r="E231" s="6">
        <v>788</v>
      </c>
      <c r="F231" s="6">
        <v>19</v>
      </c>
      <c r="G231" s="86">
        <f t="shared" si="28"/>
        <v>41.473684210526315</v>
      </c>
      <c r="H231" s="67">
        <f t="shared" si="29"/>
        <v>1244</v>
      </c>
      <c r="I231" s="67">
        <f t="shared" si="30"/>
        <v>1327</v>
      </c>
      <c r="J231" s="67">
        <f t="shared" si="31"/>
        <v>43</v>
      </c>
      <c r="K231" s="67">
        <f t="shared" si="32"/>
        <v>86</v>
      </c>
      <c r="L231" s="67">
        <f t="shared" si="33"/>
        <v>129</v>
      </c>
      <c r="M231" s="66">
        <f t="shared" si="36"/>
        <v>62.83891547049442</v>
      </c>
      <c r="N231" s="66">
        <f t="shared" si="34"/>
        <v>62.83891547049442</v>
      </c>
      <c r="O231" s="94">
        <f t="shared" si="35"/>
        <v>62.83891547049442</v>
      </c>
    </row>
    <row r="232" spans="1:15" ht="18" customHeight="1" outlineLevel="2">
      <c r="A232" s="81">
        <v>52</v>
      </c>
      <c r="B232" s="76" t="s">
        <v>145</v>
      </c>
      <c r="C232" s="5" t="s">
        <v>190</v>
      </c>
      <c r="D232" s="6">
        <v>110</v>
      </c>
      <c r="E232" s="6">
        <v>1288</v>
      </c>
      <c r="F232" s="6">
        <v>20</v>
      </c>
      <c r="G232" s="86">
        <f t="shared" si="28"/>
        <v>64.400000000000006</v>
      </c>
      <c r="H232" s="67">
        <f t="shared" si="29"/>
        <v>1932</v>
      </c>
      <c r="I232" s="67">
        <f t="shared" si="30"/>
        <v>2061</v>
      </c>
      <c r="J232" s="67">
        <f t="shared" si="31"/>
        <v>67</v>
      </c>
      <c r="K232" s="67">
        <f t="shared" si="32"/>
        <v>134</v>
      </c>
      <c r="L232" s="67">
        <f t="shared" si="33"/>
        <v>201</v>
      </c>
      <c r="M232" s="66">
        <f t="shared" si="36"/>
        <v>58.545454545454554</v>
      </c>
      <c r="N232" s="66">
        <f t="shared" si="34"/>
        <v>58.545454545454554</v>
      </c>
      <c r="O232" s="94">
        <f t="shared" si="35"/>
        <v>58.545454545454554</v>
      </c>
    </row>
    <row r="233" spans="1:15" ht="18" customHeight="1" outlineLevel="2">
      <c r="A233" s="81">
        <v>53</v>
      </c>
      <c r="B233" s="76" t="s">
        <v>145</v>
      </c>
      <c r="C233" s="5" t="s">
        <v>191</v>
      </c>
      <c r="D233" s="6">
        <v>155</v>
      </c>
      <c r="E233" s="6">
        <v>1150</v>
      </c>
      <c r="F233" s="6">
        <v>20</v>
      </c>
      <c r="G233" s="86">
        <f t="shared" si="28"/>
        <v>57.5</v>
      </c>
      <c r="H233" s="67">
        <f t="shared" si="29"/>
        <v>1725</v>
      </c>
      <c r="I233" s="67">
        <f t="shared" si="30"/>
        <v>1840</v>
      </c>
      <c r="J233" s="67">
        <f t="shared" si="31"/>
        <v>60</v>
      </c>
      <c r="K233" s="67">
        <f t="shared" si="32"/>
        <v>119</v>
      </c>
      <c r="L233" s="67">
        <f t="shared" si="33"/>
        <v>179</v>
      </c>
      <c r="M233" s="66">
        <f t="shared" si="36"/>
        <v>37.096774193548384</v>
      </c>
      <c r="N233" s="66">
        <f t="shared" si="34"/>
        <v>37.096774193548384</v>
      </c>
      <c r="O233" s="94">
        <f t="shared" si="35"/>
        <v>37.096774193548384</v>
      </c>
    </row>
    <row r="234" spans="1:15" ht="18" customHeight="1" outlineLevel="2">
      <c r="A234" s="81">
        <v>54</v>
      </c>
      <c r="B234" s="76" t="s">
        <v>145</v>
      </c>
      <c r="C234" s="5" t="s">
        <v>192</v>
      </c>
      <c r="D234" s="6">
        <v>231</v>
      </c>
      <c r="E234" s="6">
        <v>2195</v>
      </c>
      <c r="F234" s="6">
        <v>18</v>
      </c>
      <c r="G234" s="86">
        <f t="shared" si="28"/>
        <v>121.94444444444444</v>
      </c>
      <c r="H234" s="67">
        <f t="shared" si="29"/>
        <v>3658</v>
      </c>
      <c r="I234" s="67">
        <f t="shared" si="30"/>
        <v>3902</v>
      </c>
      <c r="J234" s="67">
        <f t="shared" si="31"/>
        <v>125</v>
      </c>
      <c r="K234" s="67">
        <f t="shared" si="32"/>
        <v>256</v>
      </c>
      <c r="L234" s="67">
        <f t="shared" si="33"/>
        <v>381</v>
      </c>
      <c r="M234" s="66">
        <f t="shared" si="36"/>
        <v>52.789802789802785</v>
      </c>
      <c r="N234" s="66">
        <f t="shared" si="34"/>
        <v>52.789802789802785</v>
      </c>
      <c r="O234" s="94">
        <f t="shared" si="35"/>
        <v>52.789802789802785</v>
      </c>
    </row>
    <row r="235" spans="1:15" ht="18" customHeight="1" outlineLevel="2">
      <c r="A235" s="81">
        <v>55</v>
      </c>
      <c r="B235" s="76" t="s">
        <v>145</v>
      </c>
      <c r="C235" s="5" t="s">
        <v>193</v>
      </c>
      <c r="D235" s="6">
        <v>80</v>
      </c>
      <c r="E235" s="6">
        <v>343</v>
      </c>
      <c r="F235" s="6">
        <v>9</v>
      </c>
      <c r="G235" s="86">
        <f t="shared" si="28"/>
        <v>38.111111111111114</v>
      </c>
      <c r="H235" s="67">
        <f t="shared" si="29"/>
        <v>1143</v>
      </c>
      <c r="I235" s="67">
        <f t="shared" si="30"/>
        <v>1220</v>
      </c>
      <c r="J235" s="67">
        <f t="shared" si="31"/>
        <v>40</v>
      </c>
      <c r="K235" s="67">
        <f t="shared" si="32"/>
        <v>79</v>
      </c>
      <c r="L235" s="67">
        <f t="shared" si="33"/>
        <v>119</v>
      </c>
      <c r="M235" s="66">
        <f t="shared" si="36"/>
        <v>47.638888888888893</v>
      </c>
      <c r="N235" s="66">
        <f t="shared" si="34"/>
        <v>47.638888888888893</v>
      </c>
      <c r="O235" s="94">
        <f t="shared" si="35"/>
        <v>47.638888888888893</v>
      </c>
    </row>
    <row r="236" spans="1:15" ht="18" customHeight="1" outlineLevel="2">
      <c r="A236" s="81">
        <v>56</v>
      </c>
      <c r="B236" s="76" t="s">
        <v>145</v>
      </c>
      <c r="C236" s="5" t="s">
        <v>194</v>
      </c>
      <c r="D236" s="6">
        <v>60</v>
      </c>
      <c r="E236" s="6">
        <v>258</v>
      </c>
      <c r="F236" s="6">
        <v>9</v>
      </c>
      <c r="G236" s="86">
        <f t="shared" si="28"/>
        <v>28.666666666666668</v>
      </c>
      <c r="H236" s="67">
        <f t="shared" si="29"/>
        <v>860</v>
      </c>
      <c r="I236" s="67">
        <f t="shared" si="30"/>
        <v>917</v>
      </c>
      <c r="J236" s="67">
        <f t="shared" si="31"/>
        <v>30</v>
      </c>
      <c r="K236" s="67">
        <f t="shared" si="32"/>
        <v>59</v>
      </c>
      <c r="L236" s="67">
        <f t="shared" si="33"/>
        <v>89</v>
      </c>
      <c r="M236" s="66">
        <f t="shared" si="36"/>
        <v>47.777777777777786</v>
      </c>
      <c r="N236" s="66">
        <f t="shared" si="34"/>
        <v>47.777777777777786</v>
      </c>
      <c r="O236" s="94">
        <f t="shared" si="35"/>
        <v>47.777777777777786</v>
      </c>
    </row>
    <row r="237" spans="1:15" ht="18" customHeight="1" outlineLevel="2">
      <c r="A237" s="81">
        <v>57</v>
      </c>
      <c r="B237" s="76" t="s">
        <v>145</v>
      </c>
      <c r="C237" s="5" t="s">
        <v>28</v>
      </c>
      <c r="D237" s="6">
        <v>115</v>
      </c>
      <c r="E237" s="6">
        <v>1254</v>
      </c>
      <c r="F237" s="6">
        <v>19</v>
      </c>
      <c r="G237" s="86">
        <f t="shared" si="28"/>
        <v>66</v>
      </c>
      <c r="H237" s="67">
        <f t="shared" si="29"/>
        <v>1980</v>
      </c>
      <c r="I237" s="67">
        <f t="shared" si="30"/>
        <v>2112</v>
      </c>
      <c r="J237" s="67">
        <f t="shared" si="31"/>
        <v>68</v>
      </c>
      <c r="K237" s="67">
        <f t="shared" si="32"/>
        <v>137</v>
      </c>
      <c r="L237" s="67">
        <f t="shared" si="33"/>
        <v>205</v>
      </c>
      <c r="M237" s="66">
        <f t="shared" si="36"/>
        <v>57.391304347826086</v>
      </c>
      <c r="N237" s="66">
        <f t="shared" si="34"/>
        <v>57.391304347826086</v>
      </c>
      <c r="O237" s="94">
        <f t="shared" si="35"/>
        <v>57.391304347826086</v>
      </c>
    </row>
    <row r="238" spans="1:15" ht="18" customHeight="1" outlineLevel="2">
      <c r="A238" s="81">
        <v>58</v>
      </c>
      <c r="B238" s="76" t="s">
        <v>145</v>
      </c>
      <c r="C238" s="5" t="s">
        <v>195</v>
      </c>
      <c r="D238" s="6">
        <v>171</v>
      </c>
      <c r="E238" s="6">
        <v>1617</v>
      </c>
      <c r="F238" s="6">
        <v>14</v>
      </c>
      <c r="G238" s="86">
        <f t="shared" si="28"/>
        <v>115.5</v>
      </c>
      <c r="H238" s="67">
        <f t="shared" si="29"/>
        <v>3465</v>
      </c>
      <c r="I238" s="67">
        <f t="shared" si="30"/>
        <v>3696</v>
      </c>
      <c r="J238" s="67">
        <f t="shared" si="31"/>
        <v>119</v>
      </c>
      <c r="K238" s="67">
        <f t="shared" si="32"/>
        <v>242</v>
      </c>
      <c r="L238" s="67">
        <f t="shared" si="33"/>
        <v>361</v>
      </c>
      <c r="M238" s="66">
        <f t="shared" si="36"/>
        <v>67.543859649122808</v>
      </c>
      <c r="N238" s="66">
        <f t="shared" si="34"/>
        <v>67.543859649122808</v>
      </c>
      <c r="O238" s="94">
        <f t="shared" si="35"/>
        <v>67.543859649122808</v>
      </c>
    </row>
    <row r="239" spans="1:15" ht="18" customHeight="1" outlineLevel="2">
      <c r="A239" s="81">
        <v>59</v>
      </c>
      <c r="B239" s="76" t="s">
        <v>145</v>
      </c>
      <c r="C239" s="5" t="s">
        <v>196</v>
      </c>
      <c r="D239" s="6">
        <v>107</v>
      </c>
      <c r="E239" s="6">
        <v>813</v>
      </c>
      <c r="F239" s="6">
        <v>14</v>
      </c>
      <c r="G239" s="86">
        <f t="shared" si="28"/>
        <v>58.071428571428569</v>
      </c>
      <c r="H239" s="67">
        <f t="shared" si="29"/>
        <v>1742</v>
      </c>
      <c r="I239" s="67">
        <f t="shared" si="30"/>
        <v>1858</v>
      </c>
      <c r="J239" s="67">
        <f t="shared" si="31"/>
        <v>60</v>
      </c>
      <c r="K239" s="67">
        <f t="shared" si="32"/>
        <v>121</v>
      </c>
      <c r="L239" s="67">
        <f t="shared" si="33"/>
        <v>181</v>
      </c>
      <c r="M239" s="66">
        <f t="shared" si="36"/>
        <v>54.272363150867818</v>
      </c>
      <c r="N239" s="66">
        <f t="shared" si="34"/>
        <v>54.272363150867818</v>
      </c>
      <c r="O239" s="94">
        <f t="shared" si="35"/>
        <v>54.272363150867818</v>
      </c>
    </row>
    <row r="240" spans="1:15" ht="18" customHeight="1" outlineLevel="2">
      <c r="A240" s="81">
        <v>60</v>
      </c>
      <c r="B240" s="76" t="s">
        <v>145</v>
      </c>
      <c r="C240" s="5" t="s">
        <v>197</v>
      </c>
      <c r="D240" s="6">
        <v>157</v>
      </c>
      <c r="E240" s="6">
        <v>1423</v>
      </c>
      <c r="F240" s="6">
        <v>17</v>
      </c>
      <c r="G240" s="86">
        <f t="shared" si="28"/>
        <v>83.705882352941174</v>
      </c>
      <c r="H240" s="67">
        <f t="shared" si="29"/>
        <v>2511</v>
      </c>
      <c r="I240" s="67">
        <f t="shared" si="30"/>
        <v>2679</v>
      </c>
      <c r="J240" s="67">
        <f t="shared" si="31"/>
        <v>86</v>
      </c>
      <c r="K240" s="67">
        <f t="shared" si="32"/>
        <v>175</v>
      </c>
      <c r="L240" s="67">
        <f t="shared" si="33"/>
        <v>261</v>
      </c>
      <c r="M240" s="66">
        <f t="shared" si="36"/>
        <v>53.315848632446603</v>
      </c>
      <c r="N240" s="66">
        <f t="shared" si="34"/>
        <v>53.315848632446603</v>
      </c>
      <c r="O240" s="94">
        <f t="shared" si="35"/>
        <v>53.315848632446603</v>
      </c>
    </row>
    <row r="241" spans="1:15" ht="18" customHeight="1" outlineLevel="2">
      <c r="A241" s="81">
        <v>61</v>
      </c>
      <c r="B241" s="76" t="s">
        <v>145</v>
      </c>
      <c r="C241" s="5" t="s">
        <v>198</v>
      </c>
      <c r="D241" s="6">
        <v>213</v>
      </c>
      <c r="E241" s="6">
        <v>2181</v>
      </c>
      <c r="F241" s="6">
        <v>20</v>
      </c>
      <c r="G241" s="86">
        <f t="shared" si="28"/>
        <v>109.05</v>
      </c>
      <c r="H241" s="67">
        <f t="shared" si="29"/>
        <v>3272</v>
      </c>
      <c r="I241" s="67">
        <f t="shared" si="30"/>
        <v>3490</v>
      </c>
      <c r="J241" s="67">
        <f t="shared" si="31"/>
        <v>112</v>
      </c>
      <c r="K241" s="67">
        <f t="shared" si="32"/>
        <v>228</v>
      </c>
      <c r="L241" s="67">
        <f t="shared" si="33"/>
        <v>340</v>
      </c>
      <c r="M241" s="66">
        <f t="shared" si="36"/>
        <v>51.197183098591552</v>
      </c>
      <c r="N241" s="66">
        <f t="shared" si="34"/>
        <v>51.197183098591552</v>
      </c>
      <c r="O241" s="94">
        <f t="shared" si="35"/>
        <v>51.197183098591552</v>
      </c>
    </row>
    <row r="242" spans="1:15" ht="18" customHeight="1" outlineLevel="2">
      <c r="A242" s="81">
        <v>62</v>
      </c>
      <c r="B242" s="76" t="s">
        <v>145</v>
      </c>
      <c r="C242" s="5" t="s">
        <v>199</v>
      </c>
      <c r="D242" s="6">
        <v>157</v>
      </c>
      <c r="E242" s="6">
        <v>60</v>
      </c>
      <c r="F242" s="6">
        <v>1</v>
      </c>
      <c r="G242" s="86">
        <f t="shared" si="28"/>
        <v>60</v>
      </c>
      <c r="H242" s="67">
        <f t="shared" si="29"/>
        <v>1800</v>
      </c>
      <c r="I242" s="67">
        <f t="shared" si="30"/>
        <v>1920</v>
      </c>
      <c r="J242" s="67">
        <f t="shared" si="31"/>
        <v>62</v>
      </c>
      <c r="K242" s="67">
        <f t="shared" si="32"/>
        <v>125</v>
      </c>
      <c r="L242" s="67">
        <f t="shared" si="33"/>
        <v>187</v>
      </c>
      <c r="M242" s="66">
        <f t="shared" si="36"/>
        <v>38.216560509554142</v>
      </c>
      <c r="N242" s="66">
        <f t="shared" si="34"/>
        <v>38.216560509554142</v>
      </c>
      <c r="O242" s="94">
        <f t="shared" si="35"/>
        <v>38.216560509554142</v>
      </c>
    </row>
    <row r="243" spans="1:15" ht="18" customHeight="1" outlineLevel="2">
      <c r="A243" s="81">
        <v>63</v>
      </c>
      <c r="B243" s="76" t="s">
        <v>145</v>
      </c>
      <c r="C243" s="5" t="s">
        <v>200</v>
      </c>
      <c r="D243" s="6">
        <v>58</v>
      </c>
      <c r="E243" s="6">
        <v>904</v>
      </c>
      <c r="F243" s="6">
        <v>20</v>
      </c>
      <c r="G243" s="86">
        <f t="shared" si="28"/>
        <v>45.2</v>
      </c>
      <c r="H243" s="67">
        <f t="shared" si="29"/>
        <v>1356</v>
      </c>
      <c r="I243" s="67">
        <f t="shared" si="30"/>
        <v>1446</v>
      </c>
      <c r="J243" s="67">
        <f t="shared" si="31"/>
        <v>47</v>
      </c>
      <c r="K243" s="67">
        <f t="shared" si="32"/>
        <v>93</v>
      </c>
      <c r="L243" s="67">
        <f t="shared" si="33"/>
        <v>140</v>
      </c>
      <c r="M243" s="66">
        <f t="shared" si="36"/>
        <v>77.931034482758619</v>
      </c>
      <c r="N243" s="66">
        <f t="shared" si="34"/>
        <v>77.931034482758619</v>
      </c>
      <c r="O243" s="94">
        <f t="shared" si="35"/>
        <v>77.931034482758619</v>
      </c>
    </row>
    <row r="244" spans="1:15" ht="18" customHeight="1" outlineLevel="2">
      <c r="A244" s="81">
        <v>64</v>
      </c>
      <c r="B244" s="76" t="s">
        <v>145</v>
      </c>
      <c r="C244" s="5" t="s">
        <v>201</v>
      </c>
      <c r="D244" s="6">
        <v>155</v>
      </c>
      <c r="E244" s="6">
        <v>868</v>
      </c>
      <c r="F244" s="6">
        <v>14</v>
      </c>
      <c r="G244" s="86">
        <f t="shared" si="28"/>
        <v>62</v>
      </c>
      <c r="H244" s="67">
        <f t="shared" si="29"/>
        <v>1860</v>
      </c>
      <c r="I244" s="67">
        <f t="shared" si="30"/>
        <v>1984</v>
      </c>
      <c r="J244" s="67">
        <f t="shared" si="31"/>
        <v>64</v>
      </c>
      <c r="K244" s="67">
        <f t="shared" si="32"/>
        <v>129</v>
      </c>
      <c r="L244" s="67">
        <f t="shared" si="33"/>
        <v>193</v>
      </c>
      <c r="M244" s="66">
        <f t="shared" si="36"/>
        <v>40</v>
      </c>
      <c r="N244" s="66">
        <f t="shared" si="34"/>
        <v>40</v>
      </c>
      <c r="O244" s="94">
        <f t="shared" si="35"/>
        <v>40</v>
      </c>
    </row>
    <row r="245" spans="1:15" ht="18" customHeight="1" outlineLevel="2">
      <c r="A245" s="81">
        <v>65</v>
      </c>
      <c r="B245" s="76" t="s">
        <v>145</v>
      </c>
      <c r="C245" s="5" t="s">
        <v>202</v>
      </c>
      <c r="D245" s="6">
        <v>93</v>
      </c>
      <c r="E245" s="6">
        <v>1260</v>
      </c>
      <c r="F245" s="6">
        <v>20</v>
      </c>
      <c r="G245" s="86">
        <f t="shared" si="28"/>
        <v>63</v>
      </c>
      <c r="H245" s="67">
        <f t="shared" si="29"/>
        <v>1890</v>
      </c>
      <c r="I245" s="67">
        <f t="shared" si="30"/>
        <v>2016</v>
      </c>
      <c r="J245" s="67">
        <f t="shared" si="31"/>
        <v>65</v>
      </c>
      <c r="K245" s="67">
        <f t="shared" si="32"/>
        <v>131</v>
      </c>
      <c r="L245" s="67">
        <f t="shared" si="33"/>
        <v>196</v>
      </c>
      <c r="M245" s="66">
        <f t="shared" si="36"/>
        <v>67.741935483870961</v>
      </c>
      <c r="N245" s="66">
        <f t="shared" si="34"/>
        <v>67.741935483870961</v>
      </c>
      <c r="O245" s="94">
        <f t="shared" si="35"/>
        <v>67.741935483870961</v>
      </c>
    </row>
    <row r="246" spans="1:15" ht="18" customHeight="1" outlineLevel="2">
      <c r="A246" s="81">
        <v>66</v>
      </c>
      <c r="B246" s="76" t="s">
        <v>145</v>
      </c>
      <c r="C246" s="5" t="s">
        <v>203</v>
      </c>
      <c r="D246" s="6">
        <v>97</v>
      </c>
      <c r="E246" s="6">
        <v>1168</v>
      </c>
      <c r="F246" s="6">
        <v>20</v>
      </c>
      <c r="G246" s="86">
        <f t="shared" si="28"/>
        <v>58.4</v>
      </c>
      <c r="H246" s="67">
        <f t="shared" si="29"/>
        <v>1752</v>
      </c>
      <c r="I246" s="67">
        <f t="shared" si="30"/>
        <v>1869</v>
      </c>
      <c r="J246" s="67">
        <f t="shared" si="31"/>
        <v>61</v>
      </c>
      <c r="K246" s="67">
        <f t="shared" si="32"/>
        <v>121</v>
      </c>
      <c r="L246" s="67">
        <f t="shared" si="33"/>
        <v>182</v>
      </c>
      <c r="M246" s="66">
        <f t="shared" si="36"/>
        <v>60.206185567010309</v>
      </c>
      <c r="N246" s="66">
        <f t="shared" si="34"/>
        <v>60.206185567010309</v>
      </c>
      <c r="O246" s="94">
        <f t="shared" si="35"/>
        <v>60.206185567010309</v>
      </c>
    </row>
    <row r="247" spans="1:15" ht="18" customHeight="1" outlineLevel="2">
      <c r="A247" s="81">
        <v>67</v>
      </c>
      <c r="B247" s="76" t="s">
        <v>145</v>
      </c>
      <c r="C247" s="5" t="s">
        <v>204</v>
      </c>
      <c r="D247" s="6">
        <v>167</v>
      </c>
      <c r="E247" s="6">
        <v>2147</v>
      </c>
      <c r="F247" s="6">
        <v>20</v>
      </c>
      <c r="G247" s="86">
        <f t="shared" si="28"/>
        <v>107.35</v>
      </c>
      <c r="H247" s="67">
        <f t="shared" si="29"/>
        <v>3221</v>
      </c>
      <c r="I247" s="67">
        <f t="shared" si="30"/>
        <v>3435</v>
      </c>
      <c r="J247" s="67">
        <f t="shared" si="31"/>
        <v>111</v>
      </c>
      <c r="K247" s="67">
        <f t="shared" si="32"/>
        <v>225</v>
      </c>
      <c r="L247" s="67">
        <f t="shared" si="33"/>
        <v>336</v>
      </c>
      <c r="M247" s="66">
        <f t="shared" si="36"/>
        <v>64.281437125748496</v>
      </c>
      <c r="N247" s="66">
        <f t="shared" si="34"/>
        <v>64.281437125748496</v>
      </c>
      <c r="O247" s="94">
        <f t="shared" si="35"/>
        <v>64.281437125748496</v>
      </c>
    </row>
    <row r="248" spans="1:15" ht="18" customHeight="1" outlineLevel="2">
      <c r="A248" s="81">
        <v>68</v>
      </c>
      <c r="B248" s="76" t="s">
        <v>145</v>
      </c>
      <c r="C248" s="5" t="s">
        <v>205</v>
      </c>
      <c r="D248" s="6">
        <v>60</v>
      </c>
      <c r="E248" s="6">
        <v>526</v>
      </c>
      <c r="F248" s="6">
        <v>18</v>
      </c>
      <c r="G248" s="86">
        <f t="shared" si="28"/>
        <v>29.222222222222221</v>
      </c>
      <c r="H248" s="67">
        <f t="shared" si="29"/>
        <v>877</v>
      </c>
      <c r="I248" s="67">
        <f t="shared" si="30"/>
        <v>935</v>
      </c>
      <c r="J248" s="67">
        <f t="shared" si="31"/>
        <v>31</v>
      </c>
      <c r="K248" s="67">
        <f t="shared" si="32"/>
        <v>60</v>
      </c>
      <c r="L248" s="67">
        <f t="shared" si="33"/>
        <v>91</v>
      </c>
      <c r="M248" s="66">
        <f t="shared" si="36"/>
        <v>48.703703703703702</v>
      </c>
      <c r="N248" s="66">
        <f t="shared" si="34"/>
        <v>48.703703703703702</v>
      </c>
      <c r="O248" s="94">
        <f t="shared" si="35"/>
        <v>48.703703703703702</v>
      </c>
    </row>
    <row r="249" spans="1:15" ht="18" customHeight="1" outlineLevel="2">
      <c r="A249" s="81">
        <v>69</v>
      </c>
      <c r="B249" s="76" t="s">
        <v>145</v>
      </c>
      <c r="C249" s="5" t="s">
        <v>206</v>
      </c>
      <c r="D249" s="6">
        <v>198</v>
      </c>
      <c r="E249" s="6">
        <v>1980</v>
      </c>
      <c r="F249" s="6">
        <v>19</v>
      </c>
      <c r="G249" s="86">
        <f t="shared" si="28"/>
        <v>104.21052631578948</v>
      </c>
      <c r="H249" s="67">
        <f t="shared" si="29"/>
        <v>3126</v>
      </c>
      <c r="I249" s="67">
        <f t="shared" si="30"/>
        <v>3335</v>
      </c>
      <c r="J249" s="67">
        <f t="shared" si="31"/>
        <v>107</v>
      </c>
      <c r="K249" s="67">
        <f t="shared" si="32"/>
        <v>218</v>
      </c>
      <c r="L249" s="67">
        <f t="shared" si="33"/>
        <v>325</v>
      </c>
      <c r="M249" s="66">
        <f t="shared" si="36"/>
        <v>52.631578947368425</v>
      </c>
      <c r="N249" s="66">
        <f t="shared" si="34"/>
        <v>52.631578947368425</v>
      </c>
      <c r="O249" s="94">
        <f t="shared" si="35"/>
        <v>52.631578947368425</v>
      </c>
    </row>
    <row r="250" spans="1:15" ht="18" customHeight="1" outlineLevel="2">
      <c r="A250" s="81">
        <v>70</v>
      </c>
      <c r="B250" s="76" t="s">
        <v>145</v>
      </c>
      <c r="C250" s="5" t="s">
        <v>207</v>
      </c>
      <c r="D250" s="6">
        <v>65</v>
      </c>
      <c r="E250" s="6">
        <v>527</v>
      </c>
      <c r="F250" s="6">
        <v>15</v>
      </c>
      <c r="G250" s="86">
        <f t="shared" si="28"/>
        <v>35.133333333333333</v>
      </c>
      <c r="H250" s="67">
        <f t="shared" si="29"/>
        <v>1054</v>
      </c>
      <c r="I250" s="67">
        <f t="shared" si="30"/>
        <v>1124</v>
      </c>
      <c r="J250" s="67">
        <f t="shared" si="31"/>
        <v>37</v>
      </c>
      <c r="K250" s="67">
        <f t="shared" si="32"/>
        <v>72</v>
      </c>
      <c r="L250" s="67">
        <f t="shared" si="33"/>
        <v>109</v>
      </c>
      <c r="M250" s="66">
        <f t="shared" si="36"/>
        <v>54.051282051282051</v>
      </c>
      <c r="N250" s="66">
        <f t="shared" si="34"/>
        <v>54.051282051282051</v>
      </c>
      <c r="O250" s="94">
        <f t="shared" si="35"/>
        <v>54.051282051282051</v>
      </c>
    </row>
    <row r="251" spans="1:15" ht="18" customHeight="1" outlineLevel="2">
      <c r="A251" s="81">
        <v>71</v>
      </c>
      <c r="B251" s="76" t="s">
        <v>145</v>
      </c>
      <c r="C251" s="5" t="s">
        <v>208</v>
      </c>
      <c r="D251" s="6">
        <v>108</v>
      </c>
      <c r="E251" s="6">
        <v>1470</v>
      </c>
      <c r="F251" s="6">
        <v>19</v>
      </c>
      <c r="G251" s="86">
        <f t="shared" si="28"/>
        <v>77.368421052631575</v>
      </c>
      <c r="H251" s="67">
        <f t="shared" si="29"/>
        <v>2321</v>
      </c>
      <c r="I251" s="67">
        <f t="shared" si="30"/>
        <v>2476</v>
      </c>
      <c r="J251" s="67">
        <f t="shared" si="31"/>
        <v>80</v>
      </c>
      <c r="K251" s="67">
        <f t="shared" si="32"/>
        <v>161</v>
      </c>
      <c r="L251" s="67">
        <f t="shared" si="33"/>
        <v>241</v>
      </c>
      <c r="M251" s="66">
        <f t="shared" si="36"/>
        <v>71.637426900584785</v>
      </c>
      <c r="N251" s="66">
        <f t="shared" si="34"/>
        <v>71.637426900584785</v>
      </c>
      <c r="O251" s="94">
        <f t="shared" si="35"/>
        <v>71.637426900584785</v>
      </c>
    </row>
    <row r="252" spans="1:15" ht="18" customHeight="1" outlineLevel="2">
      <c r="A252" s="81">
        <v>72</v>
      </c>
      <c r="B252" s="76" t="s">
        <v>145</v>
      </c>
      <c r="C252" s="5" t="s">
        <v>210</v>
      </c>
      <c r="D252" s="6">
        <v>52</v>
      </c>
      <c r="E252" s="6">
        <v>440</v>
      </c>
      <c r="F252" s="6">
        <v>15</v>
      </c>
      <c r="G252" s="86">
        <f t="shared" si="28"/>
        <v>29.333333333333332</v>
      </c>
      <c r="H252" s="67">
        <f t="shared" si="29"/>
        <v>880</v>
      </c>
      <c r="I252" s="67">
        <f t="shared" si="30"/>
        <v>939</v>
      </c>
      <c r="J252" s="67">
        <f t="shared" si="31"/>
        <v>31</v>
      </c>
      <c r="K252" s="67">
        <f t="shared" si="32"/>
        <v>60</v>
      </c>
      <c r="L252" s="67">
        <f t="shared" si="33"/>
        <v>91</v>
      </c>
      <c r="M252" s="66">
        <f t="shared" si="36"/>
        <v>56.410256410256402</v>
      </c>
      <c r="N252" s="66">
        <f t="shared" si="34"/>
        <v>56.410256410256402</v>
      </c>
      <c r="O252" s="94">
        <f t="shared" si="35"/>
        <v>56.410256410256402</v>
      </c>
    </row>
    <row r="253" spans="1:15" ht="18" customHeight="1" outlineLevel="2">
      <c r="A253" s="81">
        <v>73</v>
      </c>
      <c r="B253" s="76" t="s">
        <v>145</v>
      </c>
      <c r="C253" s="5" t="s">
        <v>211</v>
      </c>
      <c r="D253" s="6">
        <v>97</v>
      </c>
      <c r="E253" s="6">
        <v>1281</v>
      </c>
      <c r="F253" s="6">
        <v>20</v>
      </c>
      <c r="G253" s="86">
        <f t="shared" si="28"/>
        <v>64.05</v>
      </c>
      <c r="H253" s="67">
        <f t="shared" si="29"/>
        <v>1922</v>
      </c>
      <c r="I253" s="67">
        <f t="shared" si="30"/>
        <v>2050</v>
      </c>
      <c r="J253" s="67">
        <f t="shared" si="31"/>
        <v>66</v>
      </c>
      <c r="K253" s="67">
        <f t="shared" si="32"/>
        <v>133</v>
      </c>
      <c r="L253" s="67">
        <f t="shared" si="33"/>
        <v>199</v>
      </c>
      <c r="M253" s="66">
        <f t="shared" si="36"/>
        <v>66.030927835051543</v>
      </c>
      <c r="N253" s="66">
        <f t="shared" si="34"/>
        <v>66.030927835051543</v>
      </c>
      <c r="O253" s="94">
        <f t="shared" si="35"/>
        <v>66.030927835051543</v>
      </c>
    </row>
    <row r="254" spans="1:15" ht="18" customHeight="1" outlineLevel="2">
      <c r="A254" s="81">
        <v>74</v>
      </c>
      <c r="B254" s="76" t="s">
        <v>145</v>
      </c>
      <c r="C254" s="5" t="s">
        <v>209</v>
      </c>
      <c r="D254" s="67">
        <v>24</v>
      </c>
      <c r="E254" s="67">
        <v>10</v>
      </c>
      <c r="F254" s="6">
        <v>1</v>
      </c>
      <c r="G254" s="86">
        <f t="shared" si="28"/>
        <v>10</v>
      </c>
      <c r="H254" s="67">
        <f t="shared" si="29"/>
        <v>300</v>
      </c>
      <c r="I254" s="67">
        <f t="shared" si="30"/>
        <v>320</v>
      </c>
      <c r="J254" s="67">
        <f t="shared" si="31"/>
        <v>11</v>
      </c>
      <c r="K254" s="67">
        <f t="shared" si="32"/>
        <v>19</v>
      </c>
      <c r="L254" s="67">
        <f t="shared" si="33"/>
        <v>30</v>
      </c>
      <c r="M254" s="66">
        <f t="shared" si="36"/>
        <v>41.666666666666664</v>
      </c>
      <c r="N254" s="66">
        <f t="shared" si="34"/>
        <v>41.666666666666664</v>
      </c>
      <c r="O254" s="94">
        <f t="shared" si="35"/>
        <v>41.666666666666664</v>
      </c>
    </row>
    <row r="255" spans="1:15" ht="18" customHeight="1" outlineLevel="2">
      <c r="A255" s="81">
        <v>75</v>
      </c>
      <c r="B255" s="76" t="s">
        <v>145</v>
      </c>
      <c r="C255" s="76" t="s">
        <v>1529</v>
      </c>
      <c r="D255" s="67">
        <v>37</v>
      </c>
      <c r="E255" s="67">
        <v>362</v>
      </c>
      <c r="F255" s="6">
        <v>19</v>
      </c>
      <c r="G255" s="86">
        <f t="shared" si="28"/>
        <v>19.05263157894737</v>
      </c>
      <c r="H255" s="67">
        <f t="shared" si="29"/>
        <v>572</v>
      </c>
      <c r="I255" s="67">
        <f t="shared" si="30"/>
        <v>610</v>
      </c>
      <c r="J255" s="67">
        <f t="shared" si="31"/>
        <v>20</v>
      </c>
      <c r="K255" s="67">
        <f t="shared" si="32"/>
        <v>38</v>
      </c>
      <c r="L255" s="67">
        <f t="shared" si="33"/>
        <v>58</v>
      </c>
      <c r="M255" s="66">
        <f t="shared" si="36"/>
        <v>51.493598862019923</v>
      </c>
      <c r="N255" s="66">
        <f t="shared" si="34"/>
        <v>51.493598862019923</v>
      </c>
      <c r="O255" s="94">
        <f t="shared" si="35"/>
        <v>51.493598862019923</v>
      </c>
    </row>
    <row r="256" spans="1:15" ht="18" customHeight="1" outlineLevel="2">
      <c r="A256" s="81">
        <v>76</v>
      </c>
      <c r="B256" s="76" t="s">
        <v>145</v>
      </c>
      <c r="C256" s="76" t="s">
        <v>1530</v>
      </c>
      <c r="D256" s="67">
        <v>42</v>
      </c>
      <c r="E256" s="67">
        <v>524</v>
      </c>
      <c r="F256" s="6">
        <v>18</v>
      </c>
      <c r="G256" s="86">
        <f t="shared" si="28"/>
        <v>29.111111111111111</v>
      </c>
      <c r="H256" s="67">
        <f t="shared" si="29"/>
        <v>873</v>
      </c>
      <c r="I256" s="67">
        <f t="shared" si="30"/>
        <v>932</v>
      </c>
      <c r="J256" s="67">
        <f t="shared" si="31"/>
        <v>31</v>
      </c>
      <c r="K256" s="67">
        <f t="shared" si="32"/>
        <v>60</v>
      </c>
      <c r="L256" s="67">
        <f t="shared" si="33"/>
        <v>91</v>
      </c>
      <c r="M256" s="66">
        <f t="shared" si="36"/>
        <v>69.312169312169303</v>
      </c>
      <c r="N256" s="66">
        <f t="shared" si="34"/>
        <v>69.312169312169303</v>
      </c>
      <c r="O256" s="94">
        <f t="shared" si="35"/>
        <v>69.312169312169303</v>
      </c>
    </row>
    <row r="257" spans="1:15" ht="18" customHeight="1" outlineLevel="2">
      <c r="A257" s="81">
        <v>77</v>
      </c>
      <c r="B257" s="76" t="s">
        <v>145</v>
      </c>
      <c r="C257" s="76" t="s">
        <v>1531</v>
      </c>
      <c r="D257" s="67">
        <v>25</v>
      </c>
      <c r="E257" s="67">
        <v>244</v>
      </c>
      <c r="F257" s="6">
        <v>17</v>
      </c>
      <c r="G257" s="86">
        <f t="shared" si="28"/>
        <v>14.352941176470589</v>
      </c>
      <c r="H257" s="67">
        <f t="shared" si="29"/>
        <v>431</v>
      </c>
      <c r="I257" s="67">
        <f t="shared" si="30"/>
        <v>459</v>
      </c>
      <c r="J257" s="67">
        <f t="shared" si="31"/>
        <v>16</v>
      </c>
      <c r="K257" s="67">
        <f t="shared" si="32"/>
        <v>28</v>
      </c>
      <c r="L257" s="67">
        <f t="shared" si="33"/>
        <v>44</v>
      </c>
      <c r="M257" s="66">
        <f t="shared" si="36"/>
        <v>57.411764705882348</v>
      </c>
      <c r="N257" s="66">
        <f t="shared" si="34"/>
        <v>57.411764705882348</v>
      </c>
      <c r="O257" s="94">
        <f t="shared" si="35"/>
        <v>57.411764705882348</v>
      </c>
    </row>
    <row r="258" spans="1:15" ht="18" customHeight="1" outlineLevel="2">
      <c r="A258" s="81">
        <v>78</v>
      </c>
      <c r="B258" s="76" t="s">
        <v>145</v>
      </c>
      <c r="C258" s="76" t="s">
        <v>1256</v>
      </c>
      <c r="D258" s="67">
        <v>30</v>
      </c>
      <c r="E258" s="67">
        <v>432</v>
      </c>
      <c r="F258" s="6">
        <v>18</v>
      </c>
      <c r="G258" s="86">
        <f t="shared" si="28"/>
        <v>24</v>
      </c>
      <c r="H258" s="67">
        <f t="shared" si="29"/>
        <v>720</v>
      </c>
      <c r="I258" s="67">
        <f t="shared" si="30"/>
        <v>768</v>
      </c>
      <c r="J258" s="67">
        <f t="shared" si="31"/>
        <v>25</v>
      </c>
      <c r="K258" s="67">
        <f t="shared" si="32"/>
        <v>49</v>
      </c>
      <c r="L258" s="67">
        <f t="shared" si="33"/>
        <v>74</v>
      </c>
      <c r="M258" s="66">
        <f t="shared" si="36"/>
        <v>80</v>
      </c>
      <c r="N258" s="66">
        <f t="shared" si="34"/>
        <v>80</v>
      </c>
      <c r="O258" s="94">
        <f t="shared" si="35"/>
        <v>80</v>
      </c>
    </row>
    <row r="259" spans="1:15" ht="18" customHeight="1" outlineLevel="2">
      <c r="A259" s="81">
        <v>79</v>
      </c>
      <c r="B259" s="76" t="s">
        <v>145</v>
      </c>
      <c r="C259" s="76" t="s">
        <v>1257</v>
      </c>
      <c r="D259" s="67">
        <v>41</v>
      </c>
      <c r="E259" s="67">
        <v>453</v>
      </c>
      <c r="F259" s="6">
        <v>23</v>
      </c>
      <c r="G259" s="86">
        <f t="shared" si="28"/>
        <v>19.695652173913043</v>
      </c>
      <c r="H259" s="67">
        <f t="shared" si="29"/>
        <v>591</v>
      </c>
      <c r="I259" s="67">
        <f t="shared" si="30"/>
        <v>630</v>
      </c>
      <c r="J259" s="67">
        <f t="shared" si="31"/>
        <v>21</v>
      </c>
      <c r="K259" s="67">
        <f t="shared" si="32"/>
        <v>40</v>
      </c>
      <c r="L259" s="67">
        <f t="shared" si="33"/>
        <v>61</v>
      </c>
      <c r="M259" s="66">
        <f t="shared" si="36"/>
        <v>48.038176033934249</v>
      </c>
      <c r="N259" s="66">
        <f t="shared" si="34"/>
        <v>48.038176033934249</v>
      </c>
      <c r="O259" s="94">
        <f t="shared" si="35"/>
        <v>48.038176033934249</v>
      </c>
    </row>
    <row r="260" spans="1:15" ht="18" customHeight="1" outlineLevel="2">
      <c r="A260" s="81">
        <v>80</v>
      </c>
      <c r="B260" s="76" t="s">
        <v>145</v>
      </c>
      <c r="C260" s="76" t="s">
        <v>1532</v>
      </c>
      <c r="D260" s="67">
        <v>30</v>
      </c>
      <c r="E260" s="67">
        <v>311</v>
      </c>
      <c r="F260" s="6">
        <v>20</v>
      </c>
      <c r="G260" s="86">
        <f t="shared" si="28"/>
        <v>15.55</v>
      </c>
      <c r="H260" s="67">
        <f t="shared" si="29"/>
        <v>467</v>
      </c>
      <c r="I260" s="67">
        <f t="shared" si="30"/>
        <v>498</v>
      </c>
      <c r="J260" s="67">
        <f t="shared" si="31"/>
        <v>17</v>
      </c>
      <c r="K260" s="67">
        <f t="shared" si="32"/>
        <v>31</v>
      </c>
      <c r="L260" s="67">
        <f t="shared" si="33"/>
        <v>48</v>
      </c>
      <c r="M260" s="66">
        <f t="shared" si="36"/>
        <v>51.833333333333336</v>
      </c>
      <c r="N260" s="66">
        <f t="shared" si="34"/>
        <v>51.833333333333336</v>
      </c>
      <c r="O260" s="94">
        <f t="shared" si="35"/>
        <v>51.833333333333336</v>
      </c>
    </row>
    <row r="261" spans="1:15" ht="18" customHeight="1" outlineLevel="2">
      <c r="A261" s="81">
        <v>81</v>
      </c>
      <c r="B261" s="76" t="s">
        <v>145</v>
      </c>
      <c r="C261" s="76" t="s">
        <v>1535</v>
      </c>
      <c r="D261" s="67">
        <v>34</v>
      </c>
      <c r="E261" s="67">
        <v>15</v>
      </c>
      <c r="F261" s="6">
        <v>1</v>
      </c>
      <c r="G261" s="86">
        <f t="shared" si="28"/>
        <v>15</v>
      </c>
      <c r="H261" s="67">
        <f t="shared" si="29"/>
        <v>450</v>
      </c>
      <c r="I261" s="67">
        <f t="shared" si="30"/>
        <v>480</v>
      </c>
      <c r="J261" s="67">
        <f t="shared" si="31"/>
        <v>16</v>
      </c>
      <c r="K261" s="67">
        <f t="shared" si="32"/>
        <v>30</v>
      </c>
      <c r="L261" s="67">
        <f t="shared" si="33"/>
        <v>46</v>
      </c>
      <c r="M261" s="66">
        <f t="shared" si="36"/>
        <v>44.117647058823529</v>
      </c>
      <c r="N261" s="66">
        <f t="shared" si="34"/>
        <v>44.117647058823529</v>
      </c>
      <c r="O261" s="94">
        <f t="shared" si="35"/>
        <v>44.117647058823529</v>
      </c>
    </row>
    <row r="262" spans="1:15" ht="18" customHeight="1" outlineLevel="2">
      <c r="A262" s="81">
        <v>82</v>
      </c>
      <c r="B262" s="76" t="s">
        <v>145</v>
      </c>
      <c r="C262" s="76" t="s">
        <v>1536</v>
      </c>
      <c r="D262" s="67">
        <v>34</v>
      </c>
      <c r="E262" s="67">
        <v>20</v>
      </c>
      <c r="F262" s="6">
        <v>1</v>
      </c>
      <c r="G262" s="86">
        <f t="shared" si="28"/>
        <v>20</v>
      </c>
      <c r="H262" s="67">
        <f t="shared" si="29"/>
        <v>600</v>
      </c>
      <c r="I262" s="67">
        <f t="shared" si="30"/>
        <v>640</v>
      </c>
      <c r="J262" s="67">
        <f t="shared" si="31"/>
        <v>21</v>
      </c>
      <c r="K262" s="67">
        <f t="shared" si="32"/>
        <v>40</v>
      </c>
      <c r="L262" s="67">
        <f t="shared" si="33"/>
        <v>61</v>
      </c>
      <c r="M262" s="66">
        <f t="shared" si="36"/>
        <v>58.823529411764703</v>
      </c>
      <c r="N262" s="66">
        <f t="shared" si="34"/>
        <v>58.823529411764703</v>
      </c>
      <c r="O262" s="94">
        <f t="shared" si="35"/>
        <v>58.823529411764703</v>
      </c>
    </row>
    <row r="263" spans="1:15" ht="18" customHeight="1" outlineLevel="2">
      <c r="A263" s="81">
        <v>83</v>
      </c>
      <c r="B263" s="76" t="s">
        <v>145</v>
      </c>
      <c r="C263" s="76" t="s">
        <v>1541</v>
      </c>
      <c r="D263" s="67">
        <v>42</v>
      </c>
      <c r="E263" s="67">
        <v>20</v>
      </c>
      <c r="F263" s="6">
        <v>1</v>
      </c>
      <c r="G263" s="86">
        <f t="shared" ref="G263:G327" si="37">E263/F263</f>
        <v>20</v>
      </c>
      <c r="H263" s="67">
        <f t="shared" ref="H263:H327" si="38">ROUND(G263*30,0)</f>
        <v>600</v>
      </c>
      <c r="I263" s="67">
        <f t="shared" ref="I263:I327" si="39">ROUND(G263*32,0)</f>
        <v>640</v>
      </c>
      <c r="J263" s="67">
        <f t="shared" ref="J263:J327" si="40">ROUND(H263*0.034+1,0)</f>
        <v>21</v>
      </c>
      <c r="K263" s="67">
        <f t="shared" ref="K263:K327" si="41">ROUND(I263*0.066-2,0)</f>
        <v>40</v>
      </c>
      <c r="L263" s="67">
        <f t="shared" ref="L263:L327" si="42">J263+K263</f>
        <v>61</v>
      </c>
      <c r="M263" s="66">
        <f t="shared" si="36"/>
        <v>47.61904761904762</v>
      </c>
      <c r="N263" s="66">
        <f t="shared" si="34"/>
        <v>47.61904761904762</v>
      </c>
      <c r="O263" s="94">
        <f t="shared" ref="O263:O327" si="43">G263*100/D263</f>
        <v>47.61904761904762</v>
      </c>
    </row>
    <row r="264" spans="1:15" ht="18" customHeight="1" outlineLevel="2">
      <c r="A264" s="81">
        <v>84</v>
      </c>
      <c r="B264" s="76" t="s">
        <v>145</v>
      </c>
      <c r="C264" s="76" t="s">
        <v>1542</v>
      </c>
      <c r="D264" s="67">
        <v>28</v>
      </c>
      <c r="E264" s="67">
        <v>15</v>
      </c>
      <c r="F264" s="6">
        <v>1</v>
      </c>
      <c r="G264" s="86">
        <f t="shared" si="37"/>
        <v>15</v>
      </c>
      <c r="H264" s="67">
        <f t="shared" si="38"/>
        <v>450</v>
      </c>
      <c r="I264" s="67">
        <f t="shared" si="39"/>
        <v>480</v>
      </c>
      <c r="J264" s="67">
        <f t="shared" si="40"/>
        <v>16</v>
      </c>
      <c r="K264" s="67">
        <f t="shared" si="41"/>
        <v>30</v>
      </c>
      <c r="L264" s="67">
        <f t="shared" si="42"/>
        <v>46</v>
      </c>
      <c r="M264" s="66">
        <f t="shared" si="36"/>
        <v>53.571428571428569</v>
      </c>
      <c r="N264" s="66">
        <f t="shared" si="34"/>
        <v>53.571428571428569</v>
      </c>
      <c r="O264" s="94">
        <f t="shared" si="43"/>
        <v>53.571428571428569</v>
      </c>
    </row>
    <row r="265" spans="1:15" s="117" customFormat="1" ht="18" customHeight="1" outlineLevel="1">
      <c r="A265" s="81"/>
      <c r="B265" s="120" t="s">
        <v>212</v>
      </c>
      <c r="C265" s="76"/>
      <c r="D265" s="67"/>
      <c r="E265" s="67"/>
      <c r="F265" s="6"/>
      <c r="G265" s="86"/>
      <c r="H265" s="67"/>
      <c r="I265" s="67"/>
      <c r="J265" s="67">
        <f>SUBTOTAL(9,J181:J264)</f>
        <v>4685</v>
      </c>
      <c r="K265" s="67">
        <f>SUBTOTAL(9,K181:K264)</f>
        <v>9371</v>
      </c>
      <c r="L265" s="67">
        <f>SUBTOTAL(9,L181:L264)</f>
        <v>14056</v>
      </c>
      <c r="M265" s="66"/>
      <c r="N265" s="66"/>
      <c r="O265" s="94"/>
    </row>
    <row r="266" spans="1:15" ht="18" customHeight="1" outlineLevel="2">
      <c r="A266" s="81">
        <v>1</v>
      </c>
      <c r="B266" s="76" t="s">
        <v>213</v>
      </c>
      <c r="C266" s="79" t="s">
        <v>214</v>
      </c>
      <c r="D266" s="80">
        <v>90</v>
      </c>
      <c r="E266" s="6">
        <v>1065</v>
      </c>
      <c r="F266" s="6">
        <v>19</v>
      </c>
      <c r="G266" s="86">
        <f t="shared" si="37"/>
        <v>56.05263157894737</v>
      </c>
      <c r="H266" s="67">
        <f t="shared" si="38"/>
        <v>1682</v>
      </c>
      <c r="I266" s="67">
        <f t="shared" si="39"/>
        <v>1794</v>
      </c>
      <c r="J266" s="67">
        <f t="shared" si="40"/>
        <v>58</v>
      </c>
      <c r="K266" s="67">
        <f t="shared" si="41"/>
        <v>116</v>
      </c>
      <c r="L266" s="67">
        <f t="shared" si="42"/>
        <v>174</v>
      </c>
      <c r="M266" s="66">
        <f t="shared" si="36"/>
        <v>62.280701754385966</v>
      </c>
      <c r="N266" s="66">
        <f t="shared" si="34"/>
        <v>62.280701754385966</v>
      </c>
      <c r="O266" s="94">
        <f t="shared" si="43"/>
        <v>62.280701754385966</v>
      </c>
    </row>
    <row r="267" spans="1:15" ht="18" customHeight="1" outlineLevel="2">
      <c r="A267" s="81">
        <v>2</v>
      </c>
      <c r="B267" s="76" t="s">
        <v>213</v>
      </c>
      <c r="C267" s="79" t="s">
        <v>215</v>
      </c>
      <c r="D267" s="80">
        <v>53</v>
      </c>
      <c r="E267" s="6">
        <v>708</v>
      </c>
      <c r="F267" s="6">
        <v>20</v>
      </c>
      <c r="G267" s="86">
        <f t="shared" si="37"/>
        <v>35.4</v>
      </c>
      <c r="H267" s="67">
        <f t="shared" si="38"/>
        <v>1062</v>
      </c>
      <c r="I267" s="67">
        <f t="shared" si="39"/>
        <v>1133</v>
      </c>
      <c r="J267" s="67">
        <f t="shared" si="40"/>
        <v>37</v>
      </c>
      <c r="K267" s="67">
        <f t="shared" si="41"/>
        <v>73</v>
      </c>
      <c r="L267" s="67">
        <f t="shared" si="42"/>
        <v>110</v>
      </c>
      <c r="M267" s="66">
        <f t="shared" si="36"/>
        <v>66.79245283018868</v>
      </c>
      <c r="N267" s="66">
        <f t="shared" si="34"/>
        <v>66.79245283018868</v>
      </c>
      <c r="O267" s="94">
        <f t="shared" si="43"/>
        <v>66.79245283018868</v>
      </c>
    </row>
    <row r="268" spans="1:15" ht="18" customHeight="1" outlineLevel="2">
      <c r="A268" s="81">
        <v>3</v>
      </c>
      <c r="B268" s="76" t="s">
        <v>213</v>
      </c>
      <c r="C268" s="79" t="s">
        <v>216</v>
      </c>
      <c r="D268" s="80">
        <v>52</v>
      </c>
      <c r="E268" s="6">
        <v>910</v>
      </c>
      <c r="F268" s="6">
        <v>22</v>
      </c>
      <c r="G268" s="86">
        <f t="shared" si="37"/>
        <v>41.363636363636367</v>
      </c>
      <c r="H268" s="67">
        <f t="shared" si="38"/>
        <v>1241</v>
      </c>
      <c r="I268" s="67">
        <f t="shared" si="39"/>
        <v>1324</v>
      </c>
      <c r="J268" s="67">
        <f t="shared" si="40"/>
        <v>43</v>
      </c>
      <c r="K268" s="67">
        <f t="shared" si="41"/>
        <v>85</v>
      </c>
      <c r="L268" s="67">
        <f t="shared" si="42"/>
        <v>128</v>
      </c>
      <c r="M268" s="66">
        <f t="shared" si="36"/>
        <v>79.545454545454561</v>
      </c>
      <c r="N268" s="66">
        <f t="shared" si="34"/>
        <v>79.545454545454561</v>
      </c>
      <c r="O268" s="94">
        <f t="shared" si="43"/>
        <v>79.545454545454561</v>
      </c>
    </row>
    <row r="269" spans="1:15" ht="18" customHeight="1" outlineLevel="2">
      <c r="A269" s="81">
        <v>4</v>
      </c>
      <c r="B269" s="76" t="s">
        <v>213</v>
      </c>
      <c r="C269" s="79" t="s">
        <v>217</v>
      </c>
      <c r="D269" s="80">
        <v>114</v>
      </c>
      <c r="E269" s="6">
        <v>2051</v>
      </c>
      <c r="F269" s="6">
        <v>22</v>
      </c>
      <c r="G269" s="86">
        <f t="shared" si="37"/>
        <v>93.227272727272734</v>
      </c>
      <c r="H269" s="67">
        <f t="shared" si="38"/>
        <v>2797</v>
      </c>
      <c r="I269" s="67">
        <f t="shared" si="39"/>
        <v>2983</v>
      </c>
      <c r="J269" s="67">
        <f t="shared" si="40"/>
        <v>96</v>
      </c>
      <c r="K269" s="67">
        <f t="shared" si="41"/>
        <v>195</v>
      </c>
      <c r="L269" s="67">
        <f t="shared" si="42"/>
        <v>291</v>
      </c>
      <c r="M269" s="66">
        <f t="shared" si="36"/>
        <v>81.778309409888365</v>
      </c>
      <c r="N269" s="66">
        <f t="shared" si="34"/>
        <v>81.778309409888365</v>
      </c>
      <c r="O269" s="94">
        <f t="shared" si="43"/>
        <v>81.778309409888365</v>
      </c>
    </row>
    <row r="270" spans="1:15" ht="18" customHeight="1" outlineLevel="2">
      <c r="A270" s="81">
        <v>5</v>
      </c>
      <c r="B270" s="76" t="s">
        <v>213</v>
      </c>
      <c r="C270" s="79" t="s">
        <v>218</v>
      </c>
      <c r="D270" s="80">
        <v>52</v>
      </c>
      <c r="E270" s="6">
        <v>521</v>
      </c>
      <c r="F270" s="6">
        <v>19</v>
      </c>
      <c r="G270" s="86">
        <f t="shared" si="37"/>
        <v>27.421052631578949</v>
      </c>
      <c r="H270" s="67">
        <f t="shared" si="38"/>
        <v>823</v>
      </c>
      <c r="I270" s="67">
        <f t="shared" si="39"/>
        <v>877</v>
      </c>
      <c r="J270" s="67">
        <f t="shared" si="40"/>
        <v>29</v>
      </c>
      <c r="K270" s="67">
        <f t="shared" si="41"/>
        <v>56</v>
      </c>
      <c r="L270" s="67">
        <f t="shared" si="42"/>
        <v>85</v>
      </c>
      <c r="M270" s="66">
        <f t="shared" si="36"/>
        <v>52.732793522267215</v>
      </c>
      <c r="N270" s="66">
        <f t="shared" si="34"/>
        <v>52.732793522267215</v>
      </c>
      <c r="O270" s="94">
        <f t="shared" si="43"/>
        <v>52.732793522267215</v>
      </c>
    </row>
    <row r="271" spans="1:15" ht="18" customHeight="1" outlineLevel="2">
      <c r="A271" s="81">
        <v>6</v>
      </c>
      <c r="B271" s="76" t="s">
        <v>213</v>
      </c>
      <c r="C271" s="79" t="s">
        <v>219</v>
      </c>
      <c r="D271" s="80">
        <v>127</v>
      </c>
      <c r="E271" s="6">
        <v>785</v>
      </c>
      <c r="F271" s="6">
        <v>15</v>
      </c>
      <c r="G271" s="86">
        <f t="shared" si="37"/>
        <v>52.333333333333336</v>
      </c>
      <c r="H271" s="67">
        <f t="shared" si="38"/>
        <v>1570</v>
      </c>
      <c r="I271" s="67">
        <f t="shared" si="39"/>
        <v>1675</v>
      </c>
      <c r="J271" s="67">
        <f t="shared" si="40"/>
        <v>54</v>
      </c>
      <c r="K271" s="67">
        <f t="shared" si="41"/>
        <v>109</v>
      </c>
      <c r="L271" s="67">
        <f t="shared" si="42"/>
        <v>163</v>
      </c>
      <c r="M271" s="66">
        <f t="shared" si="36"/>
        <v>41.207349081364832</v>
      </c>
      <c r="N271" s="66">
        <f t="shared" ref="N271:N342" si="44">G271*100/D271</f>
        <v>41.207349081364832</v>
      </c>
      <c r="O271" s="94">
        <f t="shared" si="43"/>
        <v>41.207349081364832</v>
      </c>
    </row>
    <row r="272" spans="1:15" ht="18" customHeight="1" outlineLevel="2">
      <c r="A272" s="81">
        <v>7</v>
      </c>
      <c r="B272" s="76" t="s">
        <v>213</v>
      </c>
      <c r="C272" s="79" t="s">
        <v>220</v>
      </c>
      <c r="D272" s="80">
        <v>77</v>
      </c>
      <c r="E272" s="6">
        <v>91</v>
      </c>
      <c r="F272" s="6">
        <v>2</v>
      </c>
      <c r="G272" s="86">
        <f t="shared" si="37"/>
        <v>45.5</v>
      </c>
      <c r="H272" s="67">
        <f t="shared" si="38"/>
        <v>1365</v>
      </c>
      <c r="I272" s="67">
        <f t="shared" si="39"/>
        <v>1456</v>
      </c>
      <c r="J272" s="67">
        <f t="shared" si="40"/>
        <v>47</v>
      </c>
      <c r="K272" s="67">
        <f t="shared" si="41"/>
        <v>94</v>
      </c>
      <c r="L272" s="67">
        <f t="shared" si="42"/>
        <v>141</v>
      </c>
      <c r="M272" s="66">
        <f t="shared" si="36"/>
        <v>59.090909090909093</v>
      </c>
      <c r="N272" s="66">
        <f t="shared" si="44"/>
        <v>59.090909090909093</v>
      </c>
      <c r="O272" s="94">
        <f t="shared" si="43"/>
        <v>59.090909090909093</v>
      </c>
    </row>
    <row r="273" spans="1:15" ht="18" customHeight="1" outlineLevel="2">
      <c r="A273" s="81">
        <v>8</v>
      </c>
      <c r="B273" s="76" t="s">
        <v>213</v>
      </c>
      <c r="C273" s="79" t="s">
        <v>221</v>
      </c>
      <c r="D273" s="80">
        <v>92</v>
      </c>
      <c r="E273" s="6">
        <v>1074</v>
      </c>
      <c r="F273" s="6">
        <v>20</v>
      </c>
      <c r="G273" s="86">
        <f t="shared" si="37"/>
        <v>53.7</v>
      </c>
      <c r="H273" s="67">
        <f t="shared" si="38"/>
        <v>1611</v>
      </c>
      <c r="I273" s="67">
        <f t="shared" si="39"/>
        <v>1718</v>
      </c>
      <c r="J273" s="67">
        <f t="shared" si="40"/>
        <v>56</v>
      </c>
      <c r="K273" s="67">
        <f t="shared" si="41"/>
        <v>111</v>
      </c>
      <c r="L273" s="67">
        <f t="shared" si="42"/>
        <v>167</v>
      </c>
      <c r="M273" s="66">
        <f t="shared" si="36"/>
        <v>58.369565217391305</v>
      </c>
      <c r="N273" s="66">
        <f t="shared" si="44"/>
        <v>58.369565217391305</v>
      </c>
      <c r="O273" s="94">
        <f t="shared" si="43"/>
        <v>58.369565217391305</v>
      </c>
    </row>
    <row r="274" spans="1:15" ht="18" customHeight="1" outlineLevel="2">
      <c r="A274" s="81">
        <v>9</v>
      </c>
      <c r="B274" s="76" t="s">
        <v>213</v>
      </c>
      <c r="C274" s="79" t="s">
        <v>222</v>
      </c>
      <c r="D274" s="80">
        <v>184</v>
      </c>
      <c r="E274" s="6">
        <v>1932</v>
      </c>
      <c r="F274" s="6">
        <v>19</v>
      </c>
      <c r="G274" s="86">
        <f t="shared" si="37"/>
        <v>101.68421052631579</v>
      </c>
      <c r="H274" s="67">
        <f t="shared" si="38"/>
        <v>3051</v>
      </c>
      <c r="I274" s="67">
        <f t="shared" si="39"/>
        <v>3254</v>
      </c>
      <c r="J274" s="67">
        <f t="shared" si="40"/>
        <v>105</v>
      </c>
      <c r="K274" s="67">
        <f t="shared" si="41"/>
        <v>213</v>
      </c>
      <c r="L274" s="67">
        <f t="shared" si="42"/>
        <v>318</v>
      </c>
      <c r="M274" s="66">
        <f t="shared" si="36"/>
        <v>55.26315789473685</v>
      </c>
      <c r="N274" s="66">
        <f t="shared" si="44"/>
        <v>55.26315789473685</v>
      </c>
      <c r="O274" s="94">
        <f t="shared" si="43"/>
        <v>55.26315789473685</v>
      </c>
    </row>
    <row r="275" spans="1:15" ht="18" customHeight="1" outlineLevel="2">
      <c r="A275" s="81">
        <v>10</v>
      </c>
      <c r="B275" s="76" t="s">
        <v>213</v>
      </c>
      <c r="C275" s="79" t="s">
        <v>223</v>
      </c>
      <c r="D275" s="80">
        <v>123</v>
      </c>
      <c r="E275" s="6">
        <v>1945</v>
      </c>
      <c r="F275" s="6">
        <v>20</v>
      </c>
      <c r="G275" s="86">
        <f t="shared" si="37"/>
        <v>97.25</v>
      </c>
      <c r="H275" s="67">
        <f t="shared" si="38"/>
        <v>2918</v>
      </c>
      <c r="I275" s="67">
        <f t="shared" si="39"/>
        <v>3112</v>
      </c>
      <c r="J275" s="67">
        <f t="shared" si="40"/>
        <v>100</v>
      </c>
      <c r="K275" s="67">
        <f t="shared" si="41"/>
        <v>203</v>
      </c>
      <c r="L275" s="67">
        <f t="shared" si="42"/>
        <v>303</v>
      </c>
      <c r="M275" s="66">
        <f t="shared" si="36"/>
        <v>79.065040650406502</v>
      </c>
      <c r="N275" s="66">
        <f t="shared" si="44"/>
        <v>79.065040650406502</v>
      </c>
      <c r="O275" s="94">
        <f t="shared" si="43"/>
        <v>79.065040650406502</v>
      </c>
    </row>
    <row r="276" spans="1:15" ht="18" customHeight="1" outlineLevel="2">
      <c r="A276" s="81">
        <v>11</v>
      </c>
      <c r="B276" s="76" t="s">
        <v>213</v>
      </c>
      <c r="C276" s="79" t="s">
        <v>224</v>
      </c>
      <c r="D276" s="80">
        <v>31</v>
      </c>
      <c r="E276" s="6">
        <v>551</v>
      </c>
      <c r="F276" s="6">
        <v>22</v>
      </c>
      <c r="G276" s="86">
        <f t="shared" si="37"/>
        <v>25.045454545454547</v>
      </c>
      <c r="H276" s="67">
        <f t="shared" si="38"/>
        <v>751</v>
      </c>
      <c r="I276" s="67">
        <f t="shared" si="39"/>
        <v>801</v>
      </c>
      <c r="J276" s="67">
        <f t="shared" si="40"/>
        <v>27</v>
      </c>
      <c r="K276" s="67">
        <f t="shared" si="41"/>
        <v>51</v>
      </c>
      <c r="L276" s="67">
        <f t="shared" si="42"/>
        <v>78</v>
      </c>
      <c r="M276" s="66">
        <f t="shared" si="36"/>
        <v>80.79178885630499</v>
      </c>
      <c r="N276" s="66">
        <f t="shared" si="44"/>
        <v>80.79178885630499</v>
      </c>
      <c r="O276" s="94">
        <f t="shared" si="43"/>
        <v>80.79178885630499</v>
      </c>
    </row>
    <row r="277" spans="1:15" ht="18" customHeight="1" outlineLevel="2">
      <c r="A277" s="81">
        <v>12</v>
      </c>
      <c r="B277" s="76" t="s">
        <v>213</v>
      </c>
      <c r="C277" s="79" t="s">
        <v>225</v>
      </c>
      <c r="D277" s="80">
        <v>526</v>
      </c>
      <c r="E277" s="6">
        <v>4990</v>
      </c>
      <c r="F277" s="6">
        <v>22</v>
      </c>
      <c r="G277" s="86">
        <f t="shared" si="37"/>
        <v>226.81818181818181</v>
      </c>
      <c r="H277" s="67">
        <f t="shared" si="38"/>
        <v>6805</v>
      </c>
      <c r="I277" s="67">
        <f t="shared" si="39"/>
        <v>7258</v>
      </c>
      <c r="J277" s="67">
        <f t="shared" si="40"/>
        <v>232</v>
      </c>
      <c r="K277" s="67">
        <f t="shared" si="41"/>
        <v>477</v>
      </c>
      <c r="L277" s="67">
        <f t="shared" si="42"/>
        <v>709</v>
      </c>
      <c r="M277" s="66">
        <f t="shared" si="36"/>
        <v>43.121327341859661</v>
      </c>
      <c r="N277" s="66">
        <f t="shared" si="44"/>
        <v>43.121327341859661</v>
      </c>
      <c r="O277" s="94">
        <f t="shared" si="43"/>
        <v>43.121327341859661</v>
      </c>
    </row>
    <row r="278" spans="1:15" ht="18" customHeight="1" outlineLevel="2">
      <c r="A278" s="81">
        <v>13</v>
      </c>
      <c r="B278" s="76" t="s">
        <v>213</v>
      </c>
      <c r="C278" s="79" t="s">
        <v>226</v>
      </c>
      <c r="D278" s="80">
        <v>64</v>
      </c>
      <c r="E278" s="6">
        <v>962</v>
      </c>
      <c r="F278" s="6">
        <v>19</v>
      </c>
      <c r="G278" s="86">
        <f t="shared" si="37"/>
        <v>50.631578947368418</v>
      </c>
      <c r="H278" s="67">
        <f t="shared" si="38"/>
        <v>1519</v>
      </c>
      <c r="I278" s="67">
        <f t="shared" si="39"/>
        <v>1620</v>
      </c>
      <c r="J278" s="67">
        <f t="shared" si="40"/>
        <v>53</v>
      </c>
      <c r="K278" s="67">
        <f t="shared" si="41"/>
        <v>105</v>
      </c>
      <c r="L278" s="67">
        <f t="shared" si="42"/>
        <v>158</v>
      </c>
      <c r="M278" s="66">
        <f t="shared" si="36"/>
        <v>79.11184210526315</v>
      </c>
      <c r="N278" s="66">
        <f t="shared" si="44"/>
        <v>79.11184210526315</v>
      </c>
      <c r="O278" s="94">
        <f t="shared" si="43"/>
        <v>79.11184210526315</v>
      </c>
    </row>
    <row r="279" spans="1:15" ht="18" customHeight="1" outlineLevel="2">
      <c r="A279" s="81">
        <v>14</v>
      </c>
      <c r="B279" s="76" t="s">
        <v>213</v>
      </c>
      <c r="C279" s="79" t="s">
        <v>227</v>
      </c>
      <c r="D279" s="80">
        <v>115</v>
      </c>
      <c r="E279" s="6">
        <v>1925</v>
      </c>
      <c r="F279" s="6">
        <v>20</v>
      </c>
      <c r="G279" s="86">
        <f t="shared" si="37"/>
        <v>96.25</v>
      </c>
      <c r="H279" s="67">
        <f t="shared" si="38"/>
        <v>2888</v>
      </c>
      <c r="I279" s="67">
        <f t="shared" si="39"/>
        <v>3080</v>
      </c>
      <c r="J279" s="67">
        <f t="shared" si="40"/>
        <v>99</v>
      </c>
      <c r="K279" s="67">
        <f t="shared" si="41"/>
        <v>201</v>
      </c>
      <c r="L279" s="67">
        <f t="shared" si="42"/>
        <v>300</v>
      </c>
      <c r="M279" s="66">
        <f t="shared" si="36"/>
        <v>83.695652173913047</v>
      </c>
      <c r="N279" s="66">
        <f t="shared" si="44"/>
        <v>83.695652173913047</v>
      </c>
      <c r="O279" s="94">
        <f t="shared" si="43"/>
        <v>83.695652173913047</v>
      </c>
    </row>
    <row r="280" spans="1:15" ht="18" customHeight="1" outlineLevel="2">
      <c r="A280" s="81">
        <v>15</v>
      </c>
      <c r="B280" s="76" t="s">
        <v>213</v>
      </c>
      <c r="C280" s="79" t="s">
        <v>228</v>
      </c>
      <c r="D280" s="80">
        <v>74</v>
      </c>
      <c r="E280" s="6">
        <v>682</v>
      </c>
      <c r="F280" s="6">
        <v>19</v>
      </c>
      <c r="G280" s="86">
        <f t="shared" si="37"/>
        <v>35.89473684210526</v>
      </c>
      <c r="H280" s="67">
        <f t="shared" si="38"/>
        <v>1077</v>
      </c>
      <c r="I280" s="67">
        <f t="shared" si="39"/>
        <v>1149</v>
      </c>
      <c r="J280" s="67">
        <f t="shared" si="40"/>
        <v>38</v>
      </c>
      <c r="K280" s="67">
        <f t="shared" si="41"/>
        <v>74</v>
      </c>
      <c r="L280" s="67">
        <f t="shared" si="42"/>
        <v>112</v>
      </c>
      <c r="M280" s="66">
        <f t="shared" si="36"/>
        <v>48.506401137980077</v>
      </c>
      <c r="N280" s="66">
        <f t="shared" si="44"/>
        <v>48.506401137980077</v>
      </c>
      <c r="O280" s="94">
        <f t="shared" si="43"/>
        <v>48.506401137980077</v>
      </c>
    </row>
    <row r="281" spans="1:15" ht="18" customHeight="1" outlineLevel="2">
      <c r="A281" s="81">
        <v>16</v>
      </c>
      <c r="B281" s="76" t="s">
        <v>213</v>
      </c>
      <c r="C281" s="79" t="s">
        <v>229</v>
      </c>
      <c r="D281" s="80">
        <v>67</v>
      </c>
      <c r="E281" s="6">
        <v>1030</v>
      </c>
      <c r="F281" s="6">
        <v>20</v>
      </c>
      <c r="G281" s="86">
        <f t="shared" si="37"/>
        <v>51.5</v>
      </c>
      <c r="H281" s="67">
        <f t="shared" si="38"/>
        <v>1545</v>
      </c>
      <c r="I281" s="67">
        <f t="shared" si="39"/>
        <v>1648</v>
      </c>
      <c r="J281" s="67">
        <f t="shared" si="40"/>
        <v>54</v>
      </c>
      <c r="K281" s="67">
        <f t="shared" si="41"/>
        <v>107</v>
      </c>
      <c r="L281" s="67">
        <f t="shared" si="42"/>
        <v>161</v>
      </c>
      <c r="M281" s="66">
        <f t="shared" ref="M281:M352" si="45">G281*100/D281</f>
        <v>76.865671641791039</v>
      </c>
      <c r="N281" s="66">
        <f t="shared" si="44"/>
        <v>76.865671641791039</v>
      </c>
      <c r="O281" s="94">
        <f t="shared" si="43"/>
        <v>76.865671641791039</v>
      </c>
    </row>
    <row r="282" spans="1:15" ht="18" customHeight="1" outlineLevel="2">
      <c r="A282" s="81">
        <v>17</v>
      </c>
      <c r="B282" s="76" t="s">
        <v>213</v>
      </c>
      <c r="C282" s="79" t="s">
        <v>230</v>
      </c>
      <c r="D282" s="80">
        <v>42</v>
      </c>
      <c r="E282" s="6">
        <v>603</v>
      </c>
      <c r="F282" s="6">
        <v>20</v>
      </c>
      <c r="G282" s="86">
        <f t="shared" si="37"/>
        <v>30.15</v>
      </c>
      <c r="H282" s="67">
        <f t="shared" si="38"/>
        <v>905</v>
      </c>
      <c r="I282" s="67">
        <f t="shared" si="39"/>
        <v>965</v>
      </c>
      <c r="J282" s="67">
        <f t="shared" si="40"/>
        <v>32</v>
      </c>
      <c r="K282" s="67">
        <f t="shared" si="41"/>
        <v>62</v>
      </c>
      <c r="L282" s="67">
        <f t="shared" si="42"/>
        <v>94</v>
      </c>
      <c r="M282" s="66">
        <f t="shared" si="45"/>
        <v>71.785714285714292</v>
      </c>
      <c r="N282" s="66">
        <f t="shared" si="44"/>
        <v>71.785714285714292</v>
      </c>
      <c r="O282" s="94">
        <f t="shared" si="43"/>
        <v>71.785714285714292</v>
      </c>
    </row>
    <row r="283" spans="1:15" ht="18" customHeight="1" outlineLevel="2">
      <c r="A283" s="81">
        <v>18</v>
      </c>
      <c r="B283" s="76" t="s">
        <v>213</v>
      </c>
      <c r="C283" s="79" t="s">
        <v>231</v>
      </c>
      <c r="D283" s="80">
        <v>78</v>
      </c>
      <c r="E283" s="6">
        <v>976</v>
      </c>
      <c r="F283" s="6">
        <v>19</v>
      </c>
      <c r="G283" s="86">
        <f t="shared" si="37"/>
        <v>51.368421052631582</v>
      </c>
      <c r="H283" s="67">
        <f t="shared" si="38"/>
        <v>1541</v>
      </c>
      <c r="I283" s="67">
        <f t="shared" si="39"/>
        <v>1644</v>
      </c>
      <c r="J283" s="67">
        <f t="shared" si="40"/>
        <v>53</v>
      </c>
      <c r="K283" s="67">
        <f t="shared" si="41"/>
        <v>107</v>
      </c>
      <c r="L283" s="67">
        <f t="shared" si="42"/>
        <v>160</v>
      </c>
      <c r="M283" s="66">
        <f t="shared" si="45"/>
        <v>65.85695006747639</v>
      </c>
      <c r="N283" s="66">
        <f t="shared" si="44"/>
        <v>65.85695006747639</v>
      </c>
      <c r="O283" s="94">
        <f t="shared" si="43"/>
        <v>65.85695006747639</v>
      </c>
    </row>
    <row r="284" spans="1:15" ht="18" customHeight="1" outlineLevel="2">
      <c r="A284" s="81">
        <v>19</v>
      </c>
      <c r="B284" s="76" t="s">
        <v>213</v>
      </c>
      <c r="C284" s="79" t="s">
        <v>232</v>
      </c>
      <c r="D284" s="80">
        <v>85</v>
      </c>
      <c r="E284" s="6">
        <v>1198</v>
      </c>
      <c r="F284" s="6">
        <v>18</v>
      </c>
      <c r="G284" s="86">
        <f t="shared" si="37"/>
        <v>66.555555555555557</v>
      </c>
      <c r="H284" s="67">
        <f t="shared" si="38"/>
        <v>1997</v>
      </c>
      <c r="I284" s="67">
        <f t="shared" si="39"/>
        <v>2130</v>
      </c>
      <c r="J284" s="67">
        <f t="shared" si="40"/>
        <v>69</v>
      </c>
      <c r="K284" s="67">
        <f t="shared" si="41"/>
        <v>139</v>
      </c>
      <c r="L284" s="67">
        <f t="shared" si="42"/>
        <v>208</v>
      </c>
      <c r="M284" s="66">
        <f t="shared" si="45"/>
        <v>78.300653594771248</v>
      </c>
      <c r="N284" s="66">
        <f t="shared" si="44"/>
        <v>78.300653594771248</v>
      </c>
      <c r="O284" s="94">
        <f t="shared" si="43"/>
        <v>78.300653594771248</v>
      </c>
    </row>
    <row r="285" spans="1:15" ht="18" customHeight="1" outlineLevel="2">
      <c r="A285" s="81">
        <v>20</v>
      </c>
      <c r="B285" s="76" t="s">
        <v>213</v>
      </c>
      <c r="C285" s="88" t="s">
        <v>1040</v>
      </c>
      <c r="D285" s="80">
        <v>28</v>
      </c>
      <c r="E285" s="6">
        <v>491</v>
      </c>
      <c r="F285" s="6">
        <v>20</v>
      </c>
      <c r="G285" s="86">
        <f t="shared" si="37"/>
        <v>24.55</v>
      </c>
      <c r="H285" s="67">
        <f t="shared" si="38"/>
        <v>737</v>
      </c>
      <c r="I285" s="67">
        <f t="shared" si="39"/>
        <v>786</v>
      </c>
      <c r="J285" s="67">
        <f t="shared" si="40"/>
        <v>26</v>
      </c>
      <c r="K285" s="67">
        <f t="shared" si="41"/>
        <v>50</v>
      </c>
      <c r="L285" s="67">
        <f t="shared" si="42"/>
        <v>76</v>
      </c>
      <c r="M285" s="66">
        <f t="shared" si="45"/>
        <v>87.678571428571431</v>
      </c>
      <c r="N285" s="66">
        <f t="shared" si="44"/>
        <v>87.678571428571431</v>
      </c>
      <c r="O285" s="94">
        <f t="shared" si="43"/>
        <v>87.678571428571431</v>
      </c>
    </row>
    <row r="286" spans="1:15" ht="18" customHeight="1" outlineLevel="2">
      <c r="A286" s="81">
        <v>21</v>
      </c>
      <c r="B286" s="76" t="s">
        <v>213</v>
      </c>
      <c r="C286" s="79" t="s">
        <v>233</v>
      </c>
      <c r="D286" s="80">
        <v>114</v>
      </c>
      <c r="E286" s="6">
        <v>1717</v>
      </c>
      <c r="F286" s="6">
        <v>20</v>
      </c>
      <c r="G286" s="86">
        <f t="shared" si="37"/>
        <v>85.85</v>
      </c>
      <c r="H286" s="67">
        <f t="shared" si="38"/>
        <v>2576</v>
      </c>
      <c r="I286" s="67">
        <f t="shared" si="39"/>
        <v>2747</v>
      </c>
      <c r="J286" s="67">
        <f t="shared" si="40"/>
        <v>89</v>
      </c>
      <c r="K286" s="67">
        <f t="shared" si="41"/>
        <v>179</v>
      </c>
      <c r="L286" s="67">
        <f t="shared" si="42"/>
        <v>268</v>
      </c>
      <c r="M286" s="66">
        <f t="shared" si="45"/>
        <v>75.307017543859644</v>
      </c>
      <c r="N286" s="66">
        <f t="shared" si="44"/>
        <v>75.307017543859644</v>
      </c>
      <c r="O286" s="94">
        <f t="shared" si="43"/>
        <v>75.307017543859644</v>
      </c>
    </row>
    <row r="287" spans="1:15" ht="18" customHeight="1" outlineLevel="2">
      <c r="A287" s="81">
        <v>22</v>
      </c>
      <c r="B287" s="76" t="s">
        <v>213</v>
      </c>
      <c r="C287" s="79" t="s">
        <v>234</v>
      </c>
      <c r="D287" s="80">
        <v>51</v>
      </c>
      <c r="E287" s="6">
        <v>817</v>
      </c>
      <c r="F287" s="6">
        <v>20</v>
      </c>
      <c r="G287" s="86">
        <f t="shared" si="37"/>
        <v>40.85</v>
      </c>
      <c r="H287" s="67">
        <f t="shared" si="38"/>
        <v>1226</v>
      </c>
      <c r="I287" s="67">
        <f t="shared" si="39"/>
        <v>1307</v>
      </c>
      <c r="J287" s="67">
        <f t="shared" si="40"/>
        <v>43</v>
      </c>
      <c r="K287" s="67">
        <f t="shared" si="41"/>
        <v>84</v>
      </c>
      <c r="L287" s="67">
        <f t="shared" si="42"/>
        <v>127</v>
      </c>
      <c r="M287" s="66">
        <f t="shared" si="45"/>
        <v>80.098039215686271</v>
      </c>
      <c r="N287" s="66">
        <f t="shared" si="44"/>
        <v>80.098039215686271</v>
      </c>
      <c r="O287" s="94">
        <f t="shared" si="43"/>
        <v>80.098039215686271</v>
      </c>
    </row>
    <row r="288" spans="1:15" ht="18" customHeight="1" outlineLevel="2">
      <c r="A288" s="81">
        <v>23</v>
      </c>
      <c r="B288" s="76" t="s">
        <v>213</v>
      </c>
      <c r="C288" s="79" t="s">
        <v>235</v>
      </c>
      <c r="D288" s="80">
        <v>94</v>
      </c>
      <c r="E288" s="6">
        <v>1195</v>
      </c>
      <c r="F288" s="6">
        <v>20</v>
      </c>
      <c r="G288" s="86">
        <f t="shared" si="37"/>
        <v>59.75</v>
      </c>
      <c r="H288" s="67">
        <f t="shared" si="38"/>
        <v>1793</v>
      </c>
      <c r="I288" s="67">
        <f t="shared" si="39"/>
        <v>1912</v>
      </c>
      <c r="J288" s="67">
        <f t="shared" si="40"/>
        <v>62</v>
      </c>
      <c r="K288" s="67">
        <f t="shared" si="41"/>
        <v>124</v>
      </c>
      <c r="L288" s="67">
        <f t="shared" si="42"/>
        <v>186</v>
      </c>
      <c r="M288" s="66">
        <f t="shared" si="45"/>
        <v>63.563829787234042</v>
      </c>
      <c r="N288" s="66">
        <f t="shared" si="44"/>
        <v>63.563829787234042</v>
      </c>
      <c r="O288" s="94">
        <f t="shared" si="43"/>
        <v>63.563829787234042</v>
      </c>
    </row>
    <row r="289" spans="1:15" ht="18" customHeight="1" outlineLevel="2">
      <c r="A289" s="81">
        <v>24</v>
      </c>
      <c r="B289" s="76" t="s">
        <v>213</v>
      </c>
      <c r="C289" s="76" t="s">
        <v>1543</v>
      </c>
      <c r="D289" s="80">
        <v>1</v>
      </c>
      <c r="E289" s="6">
        <v>0</v>
      </c>
      <c r="F289" s="6">
        <v>1</v>
      </c>
      <c r="G289" s="86">
        <f t="shared" si="37"/>
        <v>0</v>
      </c>
      <c r="H289" s="67">
        <f t="shared" si="38"/>
        <v>0</v>
      </c>
      <c r="I289" s="67">
        <f t="shared" si="39"/>
        <v>0</v>
      </c>
      <c r="J289" s="67">
        <v>0</v>
      </c>
      <c r="K289" s="67">
        <v>0</v>
      </c>
      <c r="L289" s="67">
        <f t="shared" si="42"/>
        <v>0</v>
      </c>
      <c r="M289" s="66">
        <f t="shared" si="45"/>
        <v>0</v>
      </c>
      <c r="N289" s="66">
        <f t="shared" si="44"/>
        <v>0</v>
      </c>
      <c r="O289" s="94">
        <f t="shared" si="43"/>
        <v>0</v>
      </c>
    </row>
    <row r="290" spans="1:15" ht="18" customHeight="1" outlineLevel="2">
      <c r="A290" s="81">
        <v>25</v>
      </c>
      <c r="B290" s="76" t="s">
        <v>213</v>
      </c>
      <c r="C290" s="79" t="s">
        <v>236</v>
      </c>
      <c r="D290" s="80">
        <v>174</v>
      </c>
      <c r="E290" s="6">
        <v>2089</v>
      </c>
      <c r="F290" s="6">
        <v>19</v>
      </c>
      <c r="G290" s="86">
        <f t="shared" si="37"/>
        <v>109.94736842105263</v>
      </c>
      <c r="H290" s="67">
        <f t="shared" si="38"/>
        <v>3298</v>
      </c>
      <c r="I290" s="67">
        <f t="shared" si="39"/>
        <v>3518</v>
      </c>
      <c r="J290" s="67">
        <f t="shared" si="40"/>
        <v>113</v>
      </c>
      <c r="K290" s="67">
        <f t="shared" si="41"/>
        <v>230</v>
      </c>
      <c r="L290" s="67">
        <f t="shared" si="42"/>
        <v>343</v>
      </c>
      <c r="M290" s="66">
        <f t="shared" si="45"/>
        <v>63.188142770719907</v>
      </c>
      <c r="N290" s="66">
        <f t="shared" si="44"/>
        <v>63.188142770719907</v>
      </c>
      <c r="O290" s="94">
        <f t="shared" si="43"/>
        <v>63.188142770719907</v>
      </c>
    </row>
    <row r="291" spans="1:15" ht="18" customHeight="1" outlineLevel="2">
      <c r="A291" s="81">
        <v>26</v>
      </c>
      <c r="B291" s="76" t="s">
        <v>213</v>
      </c>
      <c r="C291" s="79" t="s">
        <v>1303</v>
      </c>
      <c r="D291" s="80">
        <v>59</v>
      </c>
      <c r="E291" s="6">
        <v>778</v>
      </c>
      <c r="F291" s="6">
        <v>20</v>
      </c>
      <c r="G291" s="86">
        <f t="shared" si="37"/>
        <v>38.9</v>
      </c>
      <c r="H291" s="67">
        <f t="shared" si="38"/>
        <v>1167</v>
      </c>
      <c r="I291" s="67">
        <f t="shared" si="39"/>
        <v>1245</v>
      </c>
      <c r="J291" s="67">
        <f t="shared" si="40"/>
        <v>41</v>
      </c>
      <c r="K291" s="67">
        <f t="shared" si="41"/>
        <v>80</v>
      </c>
      <c r="L291" s="67">
        <f t="shared" si="42"/>
        <v>121</v>
      </c>
      <c r="M291" s="66">
        <f t="shared" si="45"/>
        <v>65.932203389830505</v>
      </c>
      <c r="N291" s="66">
        <f t="shared" si="44"/>
        <v>65.932203389830505</v>
      </c>
      <c r="O291" s="94">
        <f t="shared" si="43"/>
        <v>65.932203389830505</v>
      </c>
    </row>
    <row r="292" spans="1:15" ht="18" customHeight="1" outlineLevel="2">
      <c r="A292" s="81">
        <v>27</v>
      </c>
      <c r="B292" s="76" t="s">
        <v>213</v>
      </c>
      <c r="C292" s="79" t="s">
        <v>1304</v>
      </c>
      <c r="D292" s="80">
        <v>71</v>
      </c>
      <c r="E292" s="6">
        <v>1010</v>
      </c>
      <c r="F292" s="6">
        <v>20</v>
      </c>
      <c r="G292" s="86">
        <f t="shared" si="37"/>
        <v>50.5</v>
      </c>
      <c r="H292" s="67">
        <f t="shared" si="38"/>
        <v>1515</v>
      </c>
      <c r="I292" s="67">
        <f t="shared" si="39"/>
        <v>1616</v>
      </c>
      <c r="J292" s="67">
        <f t="shared" si="40"/>
        <v>53</v>
      </c>
      <c r="K292" s="67">
        <f t="shared" si="41"/>
        <v>105</v>
      </c>
      <c r="L292" s="67">
        <f t="shared" si="42"/>
        <v>158</v>
      </c>
      <c r="M292" s="66">
        <f t="shared" si="45"/>
        <v>71.126760563380287</v>
      </c>
      <c r="N292" s="66">
        <f t="shared" si="44"/>
        <v>71.126760563380287</v>
      </c>
      <c r="O292" s="94">
        <f t="shared" si="43"/>
        <v>71.126760563380287</v>
      </c>
    </row>
    <row r="293" spans="1:15" ht="18" customHeight="1" outlineLevel="2">
      <c r="A293" s="81">
        <v>28</v>
      </c>
      <c r="B293" s="76" t="s">
        <v>213</v>
      </c>
      <c r="C293" s="79" t="s">
        <v>237</v>
      </c>
      <c r="D293" s="80">
        <v>60</v>
      </c>
      <c r="E293" s="6">
        <v>577</v>
      </c>
      <c r="F293" s="6">
        <v>18</v>
      </c>
      <c r="G293" s="86">
        <f t="shared" si="37"/>
        <v>32.055555555555557</v>
      </c>
      <c r="H293" s="67">
        <f t="shared" si="38"/>
        <v>962</v>
      </c>
      <c r="I293" s="67">
        <f t="shared" si="39"/>
        <v>1026</v>
      </c>
      <c r="J293" s="67">
        <f t="shared" si="40"/>
        <v>34</v>
      </c>
      <c r="K293" s="67">
        <f t="shared" si="41"/>
        <v>66</v>
      </c>
      <c r="L293" s="67">
        <f t="shared" si="42"/>
        <v>100</v>
      </c>
      <c r="M293" s="66">
        <f t="shared" si="45"/>
        <v>53.425925925925931</v>
      </c>
      <c r="N293" s="66">
        <f t="shared" si="44"/>
        <v>53.425925925925931</v>
      </c>
      <c r="O293" s="94">
        <f t="shared" si="43"/>
        <v>53.425925925925931</v>
      </c>
    </row>
    <row r="294" spans="1:15" ht="18" customHeight="1" outlineLevel="2">
      <c r="A294" s="81">
        <v>29</v>
      </c>
      <c r="B294" s="76" t="s">
        <v>213</v>
      </c>
      <c r="C294" s="79" t="s">
        <v>238</v>
      </c>
      <c r="D294" s="80">
        <v>138</v>
      </c>
      <c r="E294" s="6">
        <v>2144</v>
      </c>
      <c r="F294" s="6">
        <v>20</v>
      </c>
      <c r="G294" s="86">
        <f t="shared" si="37"/>
        <v>107.2</v>
      </c>
      <c r="H294" s="67">
        <f t="shared" si="38"/>
        <v>3216</v>
      </c>
      <c r="I294" s="67">
        <f t="shared" si="39"/>
        <v>3430</v>
      </c>
      <c r="J294" s="67">
        <f t="shared" si="40"/>
        <v>110</v>
      </c>
      <c r="K294" s="67">
        <f t="shared" si="41"/>
        <v>224</v>
      </c>
      <c r="L294" s="67">
        <f t="shared" si="42"/>
        <v>334</v>
      </c>
      <c r="M294" s="66">
        <f t="shared" si="45"/>
        <v>77.681159420289859</v>
      </c>
      <c r="N294" s="66">
        <f t="shared" si="44"/>
        <v>77.681159420289859</v>
      </c>
      <c r="O294" s="94">
        <f t="shared" si="43"/>
        <v>77.681159420289859</v>
      </c>
    </row>
    <row r="295" spans="1:15" ht="18" customHeight="1" outlineLevel="2">
      <c r="A295" s="81">
        <v>30</v>
      </c>
      <c r="B295" s="76" t="s">
        <v>213</v>
      </c>
      <c r="C295" s="79" t="s">
        <v>239</v>
      </c>
      <c r="D295" s="80">
        <v>156</v>
      </c>
      <c r="E295" s="6">
        <v>2177</v>
      </c>
      <c r="F295" s="6">
        <v>19</v>
      </c>
      <c r="G295" s="86">
        <f t="shared" si="37"/>
        <v>114.57894736842105</v>
      </c>
      <c r="H295" s="67">
        <f t="shared" si="38"/>
        <v>3437</v>
      </c>
      <c r="I295" s="67">
        <f t="shared" si="39"/>
        <v>3667</v>
      </c>
      <c r="J295" s="67">
        <f t="shared" si="40"/>
        <v>118</v>
      </c>
      <c r="K295" s="67">
        <f t="shared" si="41"/>
        <v>240</v>
      </c>
      <c r="L295" s="67">
        <f t="shared" si="42"/>
        <v>358</v>
      </c>
      <c r="M295" s="66">
        <f t="shared" si="45"/>
        <v>73.448043184885293</v>
      </c>
      <c r="N295" s="66">
        <f t="shared" si="44"/>
        <v>73.448043184885293</v>
      </c>
      <c r="O295" s="94">
        <f t="shared" si="43"/>
        <v>73.448043184885293</v>
      </c>
    </row>
    <row r="296" spans="1:15" ht="18" customHeight="1" outlineLevel="2">
      <c r="A296" s="81">
        <v>31</v>
      </c>
      <c r="B296" s="76" t="s">
        <v>213</v>
      </c>
      <c r="C296" s="79" t="s">
        <v>240</v>
      </c>
      <c r="D296" s="80">
        <v>115</v>
      </c>
      <c r="E296" s="6">
        <v>1181</v>
      </c>
      <c r="F296" s="6">
        <v>18</v>
      </c>
      <c r="G296" s="86">
        <f t="shared" si="37"/>
        <v>65.611111111111114</v>
      </c>
      <c r="H296" s="67">
        <f t="shared" si="38"/>
        <v>1968</v>
      </c>
      <c r="I296" s="67">
        <f t="shared" si="39"/>
        <v>2100</v>
      </c>
      <c r="J296" s="67">
        <f t="shared" si="40"/>
        <v>68</v>
      </c>
      <c r="K296" s="67">
        <f t="shared" si="41"/>
        <v>137</v>
      </c>
      <c r="L296" s="67">
        <f t="shared" si="42"/>
        <v>205</v>
      </c>
      <c r="M296" s="66">
        <f t="shared" si="45"/>
        <v>57.053140096618357</v>
      </c>
      <c r="N296" s="66">
        <f t="shared" si="44"/>
        <v>57.053140096618357</v>
      </c>
      <c r="O296" s="94">
        <f t="shared" si="43"/>
        <v>57.053140096618357</v>
      </c>
    </row>
    <row r="297" spans="1:15" ht="18" customHeight="1" outlineLevel="2">
      <c r="A297" s="81">
        <v>32</v>
      </c>
      <c r="B297" s="76" t="s">
        <v>213</v>
      </c>
      <c r="C297" s="79" t="s">
        <v>241</v>
      </c>
      <c r="D297" s="80">
        <v>81</v>
      </c>
      <c r="E297" s="6">
        <v>277</v>
      </c>
      <c r="F297" s="6">
        <v>8</v>
      </c>
      <c r="G297" s="86">
        <f t="shared" si="37"/>
        <v>34.625</v>
      </c>
      <c r="H297" s="67">
        <f t="shared" si="38"/>
        <v>1039</v>
      </c>
      <c r="I297" s="67">
        <f t="shared" si="39"/>
        <v>1108</v>
      </c>
      <c r="J297" s="67">
        <f t="shared" si="40"/>
        <v>36</v>
      </c>
      <c r="K297" s="67">
        <f t="shared" si="41"/>
        <v>71</v>
      </c>
      <c r="L297" s="67">
        <f t="shared" si="42"/>
        <v>107</v>
      </c>
      <c r="M297" s="66">
        <f t="shared" si="45"/>
        <v>42.746913580246911</v>
      </c>
      <c r="N297" s="66">
        <f t="shared" si="44"/>
        <v>42.746913580246911</v>
      </c>
      <c r="O297" s="94">
        <f t="shared" si="43"/>
        <v>42.746913580246911</v>
      </c>
    </row>
    <row r="298" spans="1:15" ht="18" customHeight="1" outlineLevel="2">
      <c r="A298" s="81">
        <v>33</v>
      </c>
      <c r="B298" s="76" t="s">
        <v>213</v>
      </c>
      <c r="C298" s="79" t="s">
        <v>242</v>
      </c>
      <c r="D298" s="80">
        <v>112</v>
      </c>
      <c r="E298" s="6">
        <v>1290</v>
      </c>
      <c r="F298" s="6">
        <v>20</v>
      </c>
      <c r="G298" s="86">
        <f t="shared" si="37"/>
        <v>64.5</v>
      </c>
      <c r="H298" s="67">
        <f t="shared" si="38"/>
        <v>1935</v>
      </c>
      <c r="I298" s="67">
        <f t="shared" si="39"/>
        <v>2064</v>
      </c>
      <c r="J298" s="67">
        <f t="shared" si="40"/>
        <v>67</v>
      </c>
      <c r="K298" s="67">
        <f t="shared" si="41"/>
        <v>134</v>
      </c>
      <c r="L298" s="67">
        <f t="shared" si="42"/>
        <v>201</v>
      </c>
      <c r="M298" s="66">
        <f t="shared" si="45"/>
        <v>57.589285714285715</v>
      </c>
      <c r="N298" s="66">
        <f t="shared" si="44"/>
        <v>57.589285714285715</v>
      </c>
      <c r="O298" s="94">
        <f t="shared" si="43"/>
        <v>57.589285714285715</v>
      </c>
    </row>
    <row r="299" spans="1:15" ht="18" customHeight="1" outlineLevel="2">
      <c r="A299" s="81">
        <v>34</v>
      </c>
      <c r="B299" s="76" t="s">
        <v>213</v>
      </c>
      <c r="C299" s="79" t="s">
        <v>159</v>
      </c>
      <c r="D299" s="80">
        <v>102</v>
      </c>
      <c r="E299" s="6">
        <v>1064</v>
      </c>
      <c r="F299" s="6">
        <v>18</v>
      </c>
      <c r="G299" s="86">
        <f t="shared" si="37"/>
        <v>59.111111111111114</v>
      </c>
      <c r="H299" s="67">
        <f t="shared" si="38"/>
        <v>1773</v>
      </c>
      <c r="I299" s="67">
        <f t="shared" si="39"/>
        <v>1892</v>
      </c>
      <c r="J299" s="67">
        <f t="shared" si="40"/>
        <v>61</v>
      </c>
      <c r="K299" s="67">
        <f t="shared" si="41"/>
        <v>123</v>
      </c>
      <c r="L299" s="67">
        <f t="shared" si="42"/>
        <v>184</v>
      </c>
      <c r="M299" s="66">
        <f t="shared" si="45"/>
        <v>57.952069716775604</v>
      </c>
      <c r="N299" s="66">
        <f t="shared" si="44"/>
        <v>57.952069716775604</v>
      </c>
      <c r="O299" s="94">
        <f t="shared" si="43"/>
        <v>57.952069716775604</v>
      </c>
    </row>
    <row r="300" spans="1:15" ht="18" customHeight="1" outlineLevel="2">
      <c r="A300" s="81">
        <v>35</v>
      </c>
      <c r="B300" s="76" t="s">
        <v>213</v>
      </c>
      <c r="C300" s="79" t="s">
        <v>243</v>
      </c>
      <c r="D300" s="80">
        <v>90</v>
      </c>
      <c r="E300" s="6">
        <v>1284</v>
      </c>
      <c r="F300" s="6">
        <v>19</v>
      </c>
      <c r="G300" s="86">
        <f t="shared" si="37"/>
        <v>67.578947368421055</v>
      </c>
      <c r="H300" s="67">
        <f t="shared" si="38"/>
        <v>2027</v>
      </c>
      <c r="I300" s="67">
        <f t="shared" si="39"/>
        <v>2163</v>
      </c>
      <c r="J300" s="67">
        <f t="shared" si="40"/>
        <v>70</v>
      </c>
      <c r="K300" s="67">
        <f t="shared" si="41"/>
        <v>141</v>
      </c>
      <c r="L300" s="67">
        <f t="shared" si="42"/>
        <v>211</v>
      </c>
      <c r="M300" s="66">
        <f t="shared" si="45"/>
        <v>75.087719298245617</v>
      </c>
      <c r="N300" s="66">
        <f t="shared" si="44"/>
        <v>75.087719298245617</v>
      </c>
      <c r="O300" s="94">
        <f t="shared" si="43"/>
        <v>75.087719298245617</v>
      </c>
    </row>
    <row r="301" spans="1:15" ht="18" customHeight="1" outlineLevel="2">
      <c r="A301" s="81">
        <v>36</v>
      </c>
      <c r="B301" s="76" t="s">
        <v>213</v>
      </c>
      <c r="C301" s="79" t="s">
        <v>1305</v>
      </c>
      <c r="D301" s="80">
        <v>29</v>
      </c>
      <c r="E301" s="6">
        <v>383</v>
      </c>
      <c r="F301" s="6">
        <v>20</v>
      </c>
      <c r="G301" s="86">
        <f t="shared" si="37"/>
        <v>19.149999999999999</v>
      </c>
      <c r="H301" s="67">
        <f t="shared" si="38"/>
        <v>575</v>
      </c>
      <c r="I301" s="67">
        <f t="shared" si="39"/>
        <v>613</v>
      </c>
      <c r="J301" s="67">
        <f t="shared" si="40"/>
        <v>21</v>
      </c>
      <c r="K301" s="67">
        <f t="shared" si="41"/>
        <v>38</v>
      </c>
      <c r="L301" s="67">
        <f t="shared" si="42"/>
        <v>59</v>
      </c>
      <c r="M301" s="66">
        <f t="shared" si="45"/>
        <v>66.034482758620683</v>
      </c>
      <c r="N301" s="66">
        <f t="shared" si="44"/>
        <v>66.034482758620683</v>
      </c>
      <c r="O301" s="94">
        <f t="shared" si="43"/>
        <v>66.034482758620683</v>
      </c>
    </row>
    <row r="302" spans="1:15" ht="18" customHeight="1" outlineLevel="2">
      <c r="A302" s="81">
        <v>37</v>
      </c>
      <c r="B302" s="76" t="s">
        <v>213</v>
      </c>
      <c r="C302" s="79" t="s">
        <v>244</v>
      </c>
      <c r="D302" s="80">
        <v>140</v>
      </c>
      <c r="E302" s="6">
        <v>2045</v>
      </c>
      <c r="F302" s="6">
        <v>20</v>
      </c>
      <c r="G302" s="86">
        <f t="shared" si="37"/>
        <v>102.25</v>
      </c>
      <c r="H302" s="67">
        <f t="shared" si="38"/>
        <v>3068</v>
      </c>
      <c r="I302" s="67">
        <f t="shared" si="39"/>
        <v>3272</v>
      </c>
      <c r="J302" s="67">
        <f t="shared" si="40"/>
        <v>105</v>
      </c>
      <c r="K302" s="67">
        <f t="shared" si="41"/>
        <v>214</v>
      </c>
      <c r="L302" s="67">
        <f t="shared" si="42"/>
        <v>319</v>
      </c>
      <c r="M302" s="66">
        <f t="shared" si="45"/>
        <v>73.035714285714292</v>
      </c>
      <c r="N302" s="66">
        <f t="shared" si="44"/>
        <v>73.035714285714292</v>
      </c>
      <c r="O302" s="94">
        <f t="shared" si="43"/>
        <v>73.035714285714292</v>
      </c>
    </row>
    <row r="303" spans="1:15" ht="18" customHeight="1" outlineLevel="2">
      <c r="A303" s="81">
        <v>38</v>
      </c>
      <c r="B303" s="76" t="s">
        <v>213</v>
      </c>
      <c r="C303" s="79" t="s">
        <v>245</v>
      </c>
      <c r="D303" s="80">
        <v>52</v>
      </c>
      <c r="E303" s="6">
        <v>730</v>
      </c>
      <c r="F303" s="6">
        <v>20</v>
      </c>
      <c r="G303" s="86">
        <f t="shared" si="37"/>
        <v>36.5</v>
      </c>
      <c r="H303" s="67">
        <f t="shared" si="38"/>
        <v>1095</v>
      </c>
      <c r="I303" s="67">
        <f t="shared" si="39"/>
        <v>1168</v>
      </c>
      <c r="J303" s="67">
        <f t="shared" si="40"/>
        <v>38</v>
      </c>
      <c r="K303" s="67">
        <f t="shared" si="41"/>
        <v>75</v>
      </c>
      <c r="L303" s="67">
        <f t="shared" si="42"/>
        <v>113</v>
      </c>
      <c r="M303" s="66">
        <f t="shared" si="45"/>
        <v>70.192307692307693</v>
      </c>
      <c r="N303" s="66">
        <f t="shared" si="44"/>
        <v>70.192307692307693</v>
      </c>
      <c r="O303" s="94">
        <f t="shared" si="43"/>
        <v>70.192307692307693</v>
      </c>
    </row>
    <row r="304" spans="1:15" ht="18" customHeight="1" outlineLevel="2">
      <c r="A304" s="81">
        <v>39</v>
      </c>
      <c r="B304" s="76" t="s">
        <v>213</v>
      </c>
      <c r="C304" s="79" t="s">
        <v>247</v>
      </c>
      <c r="D304" s="80">
        <v>90</v>
      </c>
      <c r="E304" s="6">
        <v>709</v>
      </c>
      <c r="F304" s="6">
        <v>17</v>
      </c>
      <c r="G304" s="86">
        <f t="shared" si="37"/>
        <v>41.705882352941174</v>
      </c>
      <c r="H304" s="67">
        <f t="shared" si="38"/>
        <v>1251</v>
      </c>
      <c r="I304" s="67">
        <f t="shared" si="39"/>
        <v>1335</v>
      </c>
      <c r="J304" s="67">
        <f t="shared" si="40"/>
        <v>44</v>
      </c>
      <c r="K304" s="67">
        <f t="shared" si="41"/>
        <v>86</v>
      </c>
      <c r="L304" s="67">
        <f t="shared" si="42"/>
        <v>130</v>
      </c>
      <c r="M304" s="66">
        <f t="shared" si="45"/>
        <v>46.339869281045743</v>
      </c>
      <c r="N304" s="66">
        <f t="shared" si="44"/>
        <v>46.339869281045743</v>
      </c>
      <c r="O304" s="94">
        <f t="shared" si="43"/>
        <v>46.339869281045743</v>
      </c>
    </row>
    <row r="305" spans="1:15" ht="18" customHeight="1" outlineLevel="2">
      <c r="A305" s="81">
        <v>40</v>
      </c>
      <c r="B305" s="76" t="s">
        <v>213</v>
      </c>
      <c r="C305" s="79" t="s">
        <v>1587</v>
      </c>
      <c r="D305" s="67">
        <v>28</v>
      </c>
      <c r="E305" s="67">
        <v>312</v>
      </c>
      <c r="F305" s="6">
        <v>19</v>
      </c>
      <c r="G305" s="86">
        <f t="shared" si="37"/>
        <v>16.421052631578949</v>
      </c>
      <c r="H305" s="67">
        <f t="shared" si="38"/>
        <v>493</v>
      </c>
      <c r="I305" s="67">
        <f t="shared" si="39"/>
        <v>525</v>
      </c>
      <c r="J305" s="67">
        <f t="shared" si="40"/>
        <v>18</v>
      </c>
      <c r="K305" s="67">
        <f t="shared" si="41"/>
        <v>33</v>
      </c>
      <c r="L305" s="67">
        <f t="shared" si="42"/>
        <v>51</v>
      </c>
      <c r="M305" s="66">
        <f t="shared" si="45"/>
        <v>58.646616541353389</v>
      </c>
      <c r="N305" s="66">
        <f t="shared" si="44"/>
        <v>58.646616541353389</v>
      </c>
      <c r="O305" s="94">
        <f t="shared" si="43"/>
        <v>58.646616541353389</v>
      </c>
    </row>
    <row r="306" spans="1:15" ht="18" customHeight="1" outlineLevel="2">
      <c r="A306" s="81">
        <v>41</v>
      </c>
      <c r="B306" s="76" t="s">
        <v>213</v>
      </c>
      <c r="C306" s="79" t="s">
        <v>1228</v>
      </c>
      <c r="D306" s="67">
        <v>42</v>
      </c>
      <c r="E306" s="67">
        <v>647</v>
      </c>
      <c r="F306" s="6">
        <v>18</v>
      </c>
      <c r="G306" s="86">
        <f t="shared" si="37"/>
        <v>35.944444444444443</v>
      </c>
      <c r="H306" s="67">
        <f t="shared" si="38"/>
        <v>1078</v>
      </c>
      <c r="I306" s="67">
        <f t="shared" si="39"/>
        <v>1150</v>
      </c>
      <c r="J306" s="67">
        <f t="shared" si="40"/>
        <v>38</v>
      </c>
      <c r="K306" s="67">
        <f t="shared" si="41"/>
        <v>74</v>
      </c>
      <c r="L306" s="67">
        <f t="shared" si="42"/>
        <v>112</v>
      </c>
      <c r="M306" s="66">
        <f t="shared" si="45"/>
        <v>85.582010582010582</v>
      </c>
      <c r="N306" s="66">
        <f t="shared" si="44"/>
        <v>85.582010582010582</v>
      </c>
      <c r="O306" s="94">
        <f t="shared" si="43"/>
        <v>85.582010582010582</v>
      </c>
    </row>
    <row r="307" spans="1:15" ht="18" customHeight="1" outlineLevel="2">
      <c r="A307" s="81">
        <v>42</v>
      </c>
      <c r="B307" s="76" t="s">
        <v>213</v>
      </c>
      <c r="C307" s="79" t="s">
        <v>248</v>
      </c>
      <c r="D307" s="80">
        <v>138</v>
      </c>
      <c r="E307" s="6">
        <v>1738</v>
      </c>
      <c r="F307" s="6">
        <v>20</v>
      </c>
      <c r="G307" s="86">
        <f t="shared" si="37"/>
        <v>86.9</v>
      </c>
      <c r="H307" s="67">
        <f t="shared" si="38"/>
        <v>2607</v>
      </c>
      <c r="I307" s="67">
        <f t="shared" si="39"/>
        <v>2781</v>
      </c>
      <c r="J307" s="67">
        <f t="shared" si="40"/>
        <v>90</v>
      </c>
      <c r="K307" s="67">
        <f t="shared" si="41"/>
        <v>182</v>
      </c>
      <c r="L307" s="67">
        <f t="shared" si="42"/>
        <v>272</v>
      </c>
      <c r="M307" s="66">
        <f t="shared" si="45"/>
        <v>62.971014492753625</v>
      </c>
      <c r="N307" s="66">
        <f t="shared" si="44"/>
        <v>62.971014492753625</v>
      </c>
      <c r="O307" s="94">
        <f t="shared" si="43"/>
        <v>62.971014492753625</v>
      </c>
    </row>
    <row r="308" spans="1:15" ht="18" customHeight="1" outlineLevel="2">
      <c r="A308" s="81">
        <v>43</v>
      </c>
      <c r="B308" s="76" t="s">
        <v>213</v>
      </c>
      <c r="C308" s="79" t="s">
        <v>80</v>
      </c>
      <c r="D308" s="80">
        <v>36</v>
      </c>
      <c r="E308" s="6">
        <v>394</v>
      </c>
      <c r="F308" s="6">
        <v>15</v>
      </c>
      <c r="G308" s="86">
        <f t="shared" si="37"/>
        <v>26.266666666666666</v>
      </c>
      <c r="H308" s="67">
        <f t="shared" si="38"/>
        <v>788</v>
      </c>
      <c r="I308" s="67">
        <f t="shared" si="39"/>
        <v>841</v>
      </c>
      <c r="J308" s="67">
        <f t="shared" si="40"/>
        <v>28</v>
      </c>
      <c r="K308" s="67">
        <f t="shared" si="41"/>
        <v>54</v>
      </c>
      <c r="L308" s="67">
        <f t="shared" si="42"/>
        <v>82</v>
      </c>
      <c r="M308" s="66">
        <f t="shared" si="45"/>
        <v>72.962962962962962</v>
      </c>
      <c r="N308" s="66">
        <f t="shared" si="44"/>
        <v>72.962962962962962</v>
      </c>
      <c r="O308" s="94">
        <f t="shared" si="43"/>
        <v>72.962962962962962</v>
      </c>
    </row>
    <row r="309" spans="1:15" ht="18" customHeight="1" outlineLevel="2">
      <c r="A309" s="81">
        <v>44</v>
      </c>
      <c r="B309" s="76" t="s">
        <v>213</v>
      </c>
      <c r="C309" s="79" t="s">
        <v>250</v>
      </c>
      <c r="D309" s="80">
        <v>105</v>
      </c>
      <c r="E309" s="6">
        <v>1377</v>
      </c>
      <c r="F309" s="6">
        <v>19</v>
      </c>
      <c r="G309" s="86">
        <f t="shared" si="37"/>
        <v>72.473684210526315</v>
      </c>
      <c r="H309" s="67">
        <f t="shared" si="38"/>
        <v>2174</v>
      </c>
      <c r="I309" s="67">
        <f t="shared" si="39"/>
        <v>2319</v>
      </c>
      <c r="J309" s="67">
        <f t="shared" si="40"/>
        <v>75</v>
      </c>
      <c r="K309" s="67">
        <f t="shared" si="41"/>
        <v>151</v>
      </c>
      <c r="L309" s="67">
        <f t="shared" si="42"/>
        <v>226</v>
      </c>
      <c r="M309" s="66">
        <f>G309*100/D309</f>
        <v>69.022556390977442</v>
      </c>
      <c r="N309" s="66">
        <f>G309*100/D309</f>
        <v>69.022556390977442</v>
      </c>
      <c r="O309" s="94">
        <f t="shared" si="43"/>
        <v>69.022556390977442</v>
      </c>
    </row>
    <row r="310" spans="1:15" ht="18" customHeight="1" outlineLevel="2">
      <c r="A310" s="81">
        <v>45</v>
      </c>
      <c r="B310" s="76" t="s">
        <v>213</v>
      </c>
      <c r="C310" s="79" t="s">
        <v>249</v>
      </c>
      <c r="D310" s="80">
        <v>55</v>
      </c>
      <c r="E310" s="6">
        <v>601</v>
      </c>
      <c r="F310" s="6">
        <v>20</v>
      </c>
      <c r="G310" s="86">
        <f t="shared" si="37"/>
        <v>30.05</v>
      </c>
      <c r="H310" s="67">
        <f t="shared" si="38"/>
        <v>902</v>
      </c>
      <c r="I310" s="67">
        <f t="shared" si="39"/>
        <v>962</v>
      </c>
      <c r="J310" s="67">
        <f t="shared" si="40"/>
        <v>32</v>
      </c>
      <c r="K310" s="67">
        <f t="shared" si="41"/>
        <v>61</v>
      </c>
      <c r="L310" s="67">
        <f t="shared" si="42"/>
        <v>93</v>
      </c>
      <c r="M310" s="66">
        <f t="shared" si="45"/>
        <v>54.636363636363633</v>
      </c>
      <c r="N310" s="66">
        <f t="shared" si="44"/>
        <v>54.636363636363633</v>
      </c>
      <c r="O310" s="94">
        <f t="shared" si="43"/>
        <v>54.636363636363633</v>
      </c>
    </row>
    <row r="311" spans="1:15" ht="18" customHeight="1" outlineLevel="2">
      <c r="A311" s="81">
        <v>46</v>
      </c>
      <c r="B311" s="76" t="s">
        <v>213</v>
      </c>
      <c r="C311" s="79" t="s">
        <v>251</v>
      </c>
      <c r="D311" s="80">
        <v>115</v>
      </c>
      <c r="E311" s="6">
        <v>1585</v>
      </c>
      <c r="F311" s="6">
        <v>18</v>
      </c>
      <c r="G311" s="86">
        <f t="shared" si="37"/>
        <v>88.055555555555557</v>
      </c>
      <c r="H311" s="67">
        <f t="shared" si="38"/>
        <v>2642</v>
      </c>
      <c r="I311" s="67">
        <f t="shared" si="39"/>
        <v>2818</v>
      </c>
      <c r="J311" s="67">
        <f t="shared" si="40"/>
        <v>91</v>
      </c>
      <c r="K311" s="67">
        <f t="shared" si="41"/>
        <v>184</v>
      </c>
      <c r="L311" s="67">
        <f t="shared" si="42"/>
        <v>275</v>
      </c>
      <c r="M311" s="66">
        <f t="shared" si="45"/>
        <v>76.570048309178759</v>
      </c>
      <c r="N311" s="66">
        <f t="shared" si="44"/>
        <v>76.570048309178759</v>
      </c>
      <c r="O311" s="94">
        <f t="shared" si="43"/>
        <v>76.570048309178759</v>
      </c>
    </row>
    <row r="312" spans="1:15" ht="18" customHeight="1" outlineLevel="2">
      <c r="A312" s="81">
        <v>47</v>
      </c>
      <c r="B312" s="76" t="s">
        <v>213</v>
      </c>
      <c r="C312" s="79" t="s">
        <v>246</v>
      </c>
      <c r="D312" s="80">
        <v>42</v>
      </c>
      <c r="E312" s="6">
        <v>257</v>
      </c>
      <c r="F312" s="6">
        <v>13</v>
      </c>
      <c r="G312" s="86">
        <f t="shared" si="37"/>
        <v>19.76923076923077</v>
      </c>
      <c r="H312" s="67">
        <f t="shared" si="38"/>
        <v>593</v>
      </c>
      <c r="I312" s="67">
        <f t="shared" si="39"/>
        <v>633</v>
      </c>
      <c r="J312" s="67">
        <f t="shared" si="40"/>
        <v>21</v>
      </c>
      <c r="K312" s="67">
        <f t="shared" si="41"/>
        <v>40</v>
      </c>
      <c r="L312" s="67">
        <f t="shared" si="42"/>
        <v>61</v>
      </c>
      <c r="M312" s="66">
        <f t="shared" si="45"/>
        <v>47.069597069597066</v>
      </c>
      <c r="N312" s="66">
        <f t="shared" si="44"/>
        <v>47.069597069597066</v>
      </c>
      <c r="O312" s="94">
        <f t="shared" si="43"/>
        <v>47.069597069597066</v>
      </c>
    </row>
    <row r="313" spans="1:15" ht="18" customHeight="1" outlineLevel="2">
      <c r="A313" s="81">
        <v>48</v>
      </c>
      <c r="B313" s="76" t="s">
        <v>213</v>
      </c>
      <c r="C313" s="79" t="s">
        <v>252</v>
      </c>
      <c r="D313" s="80">
        <v>91</v>
      </c>
      <c r="E313" s="6">
        <v>990</v>
      </c>
      <c r="F313" s="6">
        <v>19</v>
      </c>
      <c r="G313" s="86">
        <f t="shared" si="37"/>
        <v>52.10526315789474</v>
      </c>
      <c r="H313" s="67">
        <f t="shared" si="38"/>
        <v>1563</v>
      </c>
      <c r="I313" s="67">
        <f t="shared" si="39"/>
        <v>1667</v>
      </c>
      <c r="J313" s="67">
        <f t="shared" si="40"/>
        <v>54</v>
      </c>
      <c r="K313" s="67">
        <f t="shared" si="41"/>
        <v>108</v>
      </c>
      <c r="L313" s="67">
        <f t="shared" si="42"/>
        <v>162</v>
      </c>
      <c r="M313" s="66">
        <f t="shared" si="45"/>
        <v>57.258530942741473</v>
      </c>
      <c r="N313" s="66">
        <f t="shared" si="44"/>
        <v>57.258530942741473</v>
      </c>
      <c r="O313" s="94">
        <f t="shared" si="43"/>
        <v>57.258530942741473</v>
      </c>
    </row>
    <row r="314" spans="1:15" ht="18" customHeight="1" outlineLevel="2">
      <c r="A314" s="81">
        <v>49</v>
      </c>
      <c r="B314" s="76" t="s">
        <v>213</v>
      </c>
      <c r="C314" s="79" t="s">
        <v>1306</v>
      </c>
      <c r="D314" s="80">
        <v>29</v>
      </c>
      <c r="E314" s="6">
        <v>393</v>
      </c>
      <c r="F314" s="6">
        <v>20</v>
      </c>
      <c r="G314" s="86">
        <f t="shared" si="37"/>
        <v>19.649999999999999</v>
      </c>
      <c r="H314" s="67">
        <f t="shared" si="38"/>
        <v>590</v>
      </c>
      <c r="I314" s="67">
        <f t="shared" si="39"/>
        <v>629</v>
      </c>
      <c r="J314" s="67">
        <f t="shared" si="40"/>
        <v>21</v>
      </c>
      <c r="K314" s="67">
        <f t="shared" si="41"/>
        <v>40</v>
      </c>
      <c r="L314" s="67">
        <f t="shared" si="42"/>
        <v>61</v>
      </c>
      <c r="M314" s="66">
        <f t="shared" si="45"/>
        <v>67.75862068965516</v>
      </c>
      <c r="N314" s="66">
        <f t="shared" si="44"/>
        <v>67.75862068965516</v>
      </c>
      <c r="O314" s="94">
        <f t="shared" si="43"/>
        <v>67.75862068965516</v>
      </c>
    </row>
    <row r="315" spans="1:15" ht="18" customHeight="1" outlineLevel="2">
      <c r="A315" s="81">
        <v>50</v>
      </c>
      <c r="B315" s="76" t="s">
        <v>213</v>
      </c>
      <c r="C315" s="76" t="s">
        <v>1309</v>
      </c>
      <c r="D315" s="80">
        <v>61</v>
      </c>
      <c r="E315" s="6">
        <v>215</v>
      </c>
      <c r="F315" s="6">
        <v>10</v>
      </c>
      <c r="G315" s="86">
        <f t="shared" si="37"/>
        <v>21.5</v>
      </c>
      <c r="H315" s="67">
        <f t="shared" si="38"/>
        <v>645</v>
      </c>
      <c r="I315" s="67">
        <f t="shared" si="39"/>
        <v>688</v>
      </c>
      <c r="J315" s="67">
        <f t="shared" si="40"/>
        <v>23</v>
      </c>
      <c r="K315" s="67">
        <f t="shared" si="41"/>
        <v>43</v>
      </c>
      <c r="L315" s="67">
        <f t="shared" si="42"/>
        <v>66</v>
      </c>
      <c r="M315" s="66">
        <f>G315*100/D315</f>
        <v>35.245901639344261</v>
      </c>
      <c r="N315" s="66">
        <f>G315*100/D315</f>
        <v>35.245901639344261</v>
      </c>
      <c r="O315" s="94">
        <f t="shared" si="43"/>
        <v>35.245901639344261</v>
      </c>
    </row>
    <row r="316" spans="1:15" ht="18" customHeight="1" outlineLevel="2">
      <c r="A316" s="81">
        <v>51</v>
      </c>
      <c r="B316" s="76" t="s">
        <v>213</v>
      </c>
      <c r="C316" s="76" t="s">
        <v>1516</v>
      </c>
      <c r="D316" s="80">
        <v>60</v>
      </c>
      <c r="E316" s="6">
        <v>663</v>
      </c>
      <c r="F316" s="6">
        <v>17</v>
      </c>
      <c r="G316" s="86">
        <f t="shared" si="37"/>
        <v>39</v>
      </c>
      <c r="H316" s="67">
        <f t="shared" si="38"/>
        <v>1170</v>
      </c>
      <c r="I316" s="67">
        <f t="shared" si="39"/>
        <v>1248</v>
      </c>
      <c r="J316" s="67">
        <f t="shared" si="40"/>
        <v>41</v>
      </c>
      <c r="K316" s="67">
        <f t="shared" si="41"/>
        <v>80</v>
      </c>
      <c r="L316" s="67">
        <f t="shared" si="42"/>
        <v>121</v>
      </c>
      <c r="M316" s="66">
        <f>G316*100/D316</f>
        <v>65</v>
      </c>
      <c r="N316" s="66">
        <f>G316*100/D316</f>
        <v>65</v>
      </c>
      <c r="O316" s="94">
        <f t="shared" si="43"/>
        <v>65</v>
      </c>
    </row>
    <row r="317" spans="1:15" ht="18" customHeight="1" outlineLevel="2">
      <c r="A317" s="81">
        <v>52</v>
      </c>
      <c r="B317" s="76" t="s">
        <v>213</v>
      </c>
      <c r="C317" s="79" t="s">
        <v>253</v>
      </c>
      <c r="D317" s="80">
        <v>85</v>
      </c>
      <c r="E317" s="6">
        <v>570</v>
      </c>
      <c r="F317" s="6">
        <v>15</v>
      </c>
      <c r="G317" s="86">
        <f t="shared" si="37"/>
        <v>38</v>
      </c>
      <c r="H317" s="67">
        <f t="shared" si="38"/>
        <v>1140</v>
      </c>
      <c r="I317" s="67">
        <f t="shared" si="39"/>
        <v>1216</v>
      </c>
      <c r="J317" s="67">
        <f t="shared" si="40"/>
        <v>40</v>
      </c>
      <c r="K317" s="67">
        <f t="shared" si="41"/>
        <v>78</v>
      </c>
      <c r="L317" s="67">
        <f t="shared" si="42"/>
        <v>118</v>
      </c>
      <c r="M317" s="66">
        <f t="shared" si="45"/>
        <v>44.705882352941174</v>
      </c>
      <c r="N317" s="66">
        <f t="shared" si="44"/>
        <v>44.705882352941174</v>
      </c>
      <c r="O317" s="94">
        <f t="shared" si="43"/>
        <v>44.705882352941174</v>
      </c>
    </row>
    <row r="318" spans="1:15" ht="18" customHeight="1" outlineLevel="2">
      <c r="A318" s="81">
        <v>53</v>
      </c>
      <c r="B318" s="76" t="s">
        <v>213</v>
      </c>
      <c r="C318" s="79" t="s">
        <v>254</v>
      </c>
      <c r="D318" s="80">
        <v>106</v>
      </c>
      <c r="E318" s="6">
        <v>1343</v>
      </c>
      <c r="F318" s="6">
        <v>20</v>
      </c>
      <c r="G318" s="86">
        <f t="shared" si="37"/>
        <v>67.150000000000006</v>
      </c>
      <c r="H318" s="67">
        <f t="shared" si="38"/>
        <v>2015</v>
      </c>
      <c r="I318" s="67">
        <f t="shared" si="39"/>
        <v>2149</v>
      </c>
      <c r="J318" s="67">
        <f t="shared" si="40"/>
        <v>70</v>
      </c>
      <c r="K318" s="67">
        <f t="shared" si="41"/>
        <v>140</v>
      </c>
      <c r="L318" s="67">
        <f t="shared" si="42"/>
        <v>210</v>
      </c>
      <c r="M318" s="66">
        <f t="shared" si="45"/>
        <v>63.34905660377359</v>
      </c>
      <c r="N318" s="66">
        <f t="shared" si="44"/>
        <v>63.34905660377359</v>
      </c>
      <c r="O318" s="94">
        <f t="shared" si="43"/>
        <v>63.34905660377359</v>
      </c>
    </row>
    <row r="319" spans="1:15" ht="18" customHeight="1" outlineLevel="2">
      <c r="A319" s="81">
        <v>54</v>
      </c>
      <c r="B319" s="76" t="s">
        <v>213</v>
      </c>
      <c r="C319" s="79" t="s">
        <v>255</v>
      </c>
      <c r="D319" s="80">
        <v>175</v>
      </c>
      <c r="E319" s="6">
        <v>2397</v>
      </c>
      <c r="F319" s="6">
        <v>19</v>
      </c>
      <c r="G319" s="86">
        <f t="shared" si="37"/>
        <v>126.15789473684211</v>
      </c>
      <c r="H319" s="67">
        <f t="shared" si="38"/>
        <v>3785</v>
      </c>
      <c r="I319" s="67">
        <f t="shared" si="39"/>
        <v>4037</v>
      </c>
      <c r="J319" s="67">
        <f t="shared" si="40"/>
        <v>130</v>
      </c>
      <c r="K319" s="67">
        <f t="shared" si="41"/>
        <v>264</v>
      </c>
      <c r="L319" s="67">
        <f t="shared" si="42"/>
        <v>394</v>
      </c>
      <c r="M319" s="66">
        <f t="shared" si="45"/>
        <v>72.090225563909783</v>
      </c>
      <c r="N319" s="66">
        <f t="shared" si="44"/>
        <v>72.090225563909783</v>
      </c>
      <c r="O319" s="94">
        <f t="shared" si="43"/>
        <v>72.090225563909783</v>
      </c>
    </row>
    <row r="320" spans="1:15" ht="18" customHeight="1" outlineLevel="2">
      <c r="A320" s="81">
        <v>55</v>
      </c>
      <c r="B320" s="76" t="s">
        <v>213</v>
      </c>
      <c r="C320" s="79" t="s">
        <v>256</v>
      </c>
      <c r="D320" s="80">
        <v>126</v>
      </c>
      <c r="E320" s="6">
        <v>2011</v>
      </c>
      <c r="F320" s="6">
        <v>21</v>
      </c>
      <c r="G320" s="86">
        <f t="shared" si="37"/>
        <v>95.761904761904759</v>
      </c>
      <c r="H320" s="67">
        <f t="shared" si="38"/>
        <v>2873</v>
      </c>
      <c r="I320" s="67">
        <f t="shared" si="39"/>
        <v>3064</v>
      </c>
      <c r="J320" s="67">
        <f t="shared" si="40"/>
        <v>99</v>
      </c>
      <c r="K320" s="67">
        <f t="shared" si="41"/>
        <v>200</v>
      </c>
      <c r="L320" s="67">
        <f t="shared" si="42"/>
        <v>299</v>
      </c>
      <c r="M320" s="66">
        <f t="shared" si="45"/>
        <v>76.00151171579742</v>
      </c>
      <c r="N320" s="66">
        <f t="shared" si="44"/>
        <v>76.00151171579742</v>
      </c>
      <c r="O320" s="94">
        <f t="shared" si="43"/>
        <v>76.00151171579742</v>
      </c>
    </row>
    <row r="321" spans="1:15" ht="18" customHeight="1" outlineLevel="2">
      <c r="A321" s="81">
        <v>56</v>
      </c>
      <c r="B321" s="76" t="s">
        <v>213</v>
      </c>
      <c r="C321" s="76" t="s">
        <v>1310</v>
      </c>
      <c r="D321" s="80">
        <v>56</v>
      </c>
      <c r="E321" s="6">
        <v>773</v>
      </c>
      <c r="F321" s="6">
        <v>20</v>
      </c>
      <c r="G321" s="86">
        <f t="shared" si="37"/>
        <v>38.65</v>
      </c>
      <c r="H321" s="67">
        <f t="shared" si="38"/>
        <v>1160</v>
      </c>
      <c r="I321" s="67">
        <f t="shared" si="39"/>
        <v>1237</v>
      </c>
      <c r="J321" s="67">
        <f t="shared" si="40"/>
        <v>40</v>
      </c>
      <c r="K321" s="67">
        <f t="shared" si="41"/>
        <v>80</v>
      </c>
      <c r="L321" s="67">
        <f t="shared" si="42"/>
        <v>120</v>
      </c>
      <c r="M321" s="66">
        <f>G321*100/D321</f>
        <v>69.017857142857139</v>
      </c>
      <c r="N321" s="66">
        <f>G321*100/D321</f>
        <v>69.017857142857139</v>
      </c>
      <c r="O321" s="94">
        <f t="shared" si="43"/>
        <v>69.017857142857139</v>
      </c>
    </row>
    <row r="322" spans="1:15" ht="18" customHeight="1" outlineLevel="2">
      <c r="A322" s="81">
        <v>57</v>
      </c>
      <c r="B322" s="76" t="s">
        <v>213</v>
      </c>
      <c r="C322" s="79" t="s">
        <v>257</v>
      </c>
      <c r="D322" s="80">
        <v>63</v>
      </c>
      <c r="E322" s="6">
        <v>1024</v>
      </c>
      <c r="F322" s="6">
        <v>21</v>
      </c>
      <c r="G322" s="86">
        <f t="shared" si="37"/>
        <v>48.761904761904759</v>
      </c>
      <c r="H322" s="67">
        <f t="shared" si="38"/>
        <v>1463</v>
      </c>
      <c r="I322" s="67">
        <f t="shared" si="39"/>
        <v>1560</v>
      </c>
      <c r="J322" s="67">
        <f t="shared" si="40"/>
        <v>51</v>
      </c>
      <c r="K322" s="67">
        <f t="shared" si="41"/>
        <v>101</v>
      </c>
      <c r="L322" s="67">
        <f t="shared" si="42"/>
        <v>152</v>
      </c>
      <c r="M322" s="66">
        <f t="shared" si="45"/>
        <v>77.399848828420261</v>
      </c>
      <c r="N322" s="66">
        <f t="shared" si="44"/>
        <v>77.399848828420261</v>
      </c>
      <c r="O322" s="94">
        <f t="shared" si="43"/>
        <v>77.399848828420261</v>
      </c>
    </row>
    <row r="323" spans="1:15" ht="18" customHeight="1" outlineLevel="2">
      <c r="A323" s="81">
        <v>58</v>
      </c>
      <c r="B323" s="76" t="s">
        <v>213</v>
      </c>
      <c r="C323" s="79" t="s">
        <v>258</v>
      </c>
      <c r="D323" s="80">
        <v>63</v>
      </c>
      <c r="E323" s="6">
        <v>721</v>
      </c>
      <c r="F323" s="6">
        <v>19</v>
      </c>
      <c r="G323" s="86">
        <f t="shared" si="37"/>
        <v>37.94736842105263</v>
      </c>
      <c r="H323" s="67">
        <f t="shared" si="38"/>
        <v>1138</v>
      </c>
      <c r="I323" s="67">
        <f t="shared" si="39"/>
        <v>1214</v>
      </c>
      <c r="J323" s="67">
        <f t="shared" si="40"/>
        <v>40</v>
      </c>
      <c r="K323" s="67">
        <f t="shared" si="41"/>
        <v>78</v>
      </c>
      <c r="L323" s="67">
        <f t="shared" si="42"/>
        <v>118</v>
      </c>
      <c r="M323" s="66">
        <f t="shared" si="45"/>
        <v>60.233918128654963</v>
      </c>
      <c r="N323" s="66">
        <f t="shared" si="44"/>
        <v>60.233918128654963</v>
      </c>
      <c r="O323" s="94">
        <f t="shared" si="43"/>
        <v>60.233918128654963</v>
      </c>
    </row>
    <row r="324" spans="1:15" ht="18" customHeight="1" outlineLevel="2">
      <c r="A324" s="81">
        <v>59</v>
      </c>
      <c r="B324" s="76" t="s">
        <v>213</v>
      </c>
      <c r="C324" s="79" t="s">
        <v>259</v>
      </c>
      <c r="D324" s="80">
        <v>76</v>
      </c>
      <c r="E324" s="6">
        <v>1149</v>
      </c>
      <c r="F324" s="6">
        <v>20</v>
      </c>
      <c r="G324" s="86">
        <f t="shared" si="37"/>
        <v>57.45</v>
      </c>
      <c r="H324" s="67">
        <f t="shared" si="38"/>
        <v>1724</v>
      </c>
      <c r="I324" s="67">
        <f t="shared" si="39"/>
        <v>1838</v>
      </c>
      <c r="J324" s="67">
        <f t="shared" si="40"/>
        <v>60</v>
      </c>
      <c r="K324" s="67">
        <f t="shared" si="41"/>
        <v>119</v>
      </c>
      <c r="L324" s="67">
        <f t="shared" si="42"/>
        <v>179</v>
      </c>
      <c r="M324" s="66">
        <f t="shared" si="45"/>
        <v>75.59210526315789</v>
      </c>
      <c r="N324" s="66">
        <f t="shared" si="44"/>
        <v>75.59210526315789</v>
      </c>
      <c r="O324" s="94">
        <f t="shared" si="43"/>
        <v>75.59210526315789</v>
      </c>
    </row>
    <row r="325" spans="1:15" ht="18" customHeight="1" outlineLevel="2">
      <c r="A325" s="81">
        <v>60</v>
      </c>
      <c r="B325" s="76" t="s">
        <v>213</v>
      </c>
      <c r="C325" s="79" t="s">
        <v>260</v>
      </c>
      <c r="D325" s="80">
        <v>106</v>
      </c>
      <c r="E325" s="6">
        <v>880</v>
      </c>
      <c r="F325" s="6">
        <v>17</v>
      </c>
      <c r="G325" s="86">
        <f t="shared" si="37"/>
        <v>51.764705882352942</v>
      </c>
      <c r="H325" s="67">
        <f t="shared" si="38"/>
        <v>1553</v>
      </c>
      <c r="I325" s="67">
        <f t="shared" si="39"/>
        <v>1656</v>
      </c>
      <c r="J325" s="67">
        <f t="shared" si="40"/>
        <v>54</v>
      </c>
      <c r="K325" s="67">
        <f t="shared" si="41"/>
        <v>107</v>
      </c>
      <c r="L325" s="67">
        <f t="shared" si="42"/>
        <v>161</v>
      </c>
      <c r="M325" s="66">
        <f t="shared" si="45"/>
        <v>48.834628190899004</v>
      </c>
      <c r="N325" s="66">
        <f t="shared" si="44"/>
        <v>48.834628190899004</v>
      </c>
      <c r="O325" s="94">
        <f t="shared" si="43"/>
        <v>48.834628190899004</v>
      </c>
    </row>
    <row r="326" spans="1:15" ht="18" customHeight="1" outlineLevel="2">
      <c r="A326" s="81">
        <v>61</v>
      </c>
      <c r="B326" s="76" t="s">
        <v>213</v>
      </c>
      <c r="C326" s="79" t="s">
        <v>261</v>
      </c>
      <c r="D326" s="80">
        <v>51</v>
      </c>
      <c r="E326" s="6">
        <v>476</v>
      </c>
      <c r="F326" s="6">
        <v>18</v>
      </c>
      <c r="G326" s="86">
        <f t="shared" si="37"/>
        <v>26.444444444444443</v>
      </c>
      <c r="H326" s="67">
        <f t="shared" si="38"/>
        <v>793</v>
      </c>
      <c r="I326" s="67">
        <f t="shared" si="39"/>
        <v>846</v>
      </c>
      <c r="J326" s="67">
        <f t="shared" si="40"/>
        <v>28</v>
      </c>
      <c r="K326" s="67">
        <f t="shared" si="41"/>
        <v>54</v>
      </c>
      <c r="L326" s="67">
        <f t="shared" si="42"/>
        <v>82</v>
      </c>
      <c r="M326" s="66">
        <f t="shared" si="45"/>
        <v>51.851851851851848</v>
      </c>
      <c r="N326" s="66">
        <f t="shared" si="44"/>
        <v>51.851851851851848</v>
      </c>
      <c r="O326" s="94">
        <f t="shared" si="43"/>
        <v>51.851851851851848</v>
      </c>
    </row>
    <row r="327" spans="1:15" ht="18" customHeight="1" outlineLevel="2">
      <c r="A327" s="81">
        <v>62</v>
      </c>
      <c r="B327" s="76" t="s">
        <v>213</v>
      </c>
      <c r="C327" s="79" t="s">
        <v>262</v>
      </c>
      <c r="D327" s="80">
        <v>37</v>
      </c>
      <c r="E327" s="6">
        <v>573</v>
      </c>
      <c r="F327" s="6">
        <v>20</v>
      </c>
      <c r="G327" s="86">
        <f t="shared" si="37"/>
        <v>28.65</v>
      </c>
      <c r="H327" s="67">
        <f t="shared" si="38"/>
        <v>860</v>
      </c>
      <c r="I327" s="67">
        <f t="shared" si="39"/>
        <v>917</v>
      </c>
      <c r="J327" s="67">
        <f t="shared" si="40"/>
        <v>30</v>
      </c>
      <c r="K327" s="67">
        <f t="shared" si="41"/>
        <v>59</v>
      </c>
      <c r="L327" s="67">
        <f t="shared" si="42"/>
        <v>89</v>
      </c>
      <c r="M327" s="66">
        <f t="shared" si="45"/>
        <v>77.432432432432435</v>
      </c>
      <c r="N327" s="66">
        <f t="shared" si="44"/>
        <v>77.432432432432435</v>
      </c>
      <c r="O327" s="94">
        <f t="shared" si="43"/>
        <v>77.432432432432435</v>
      </c>
    </row>
    <row r="328" spans="1:15" ht="18" customHeight="1" outlineLevel="2">
      <c r="A328" s="81">
        <v>63</v>
      </c>
      <c r="B328" s="76" t="s">
        <v>213</v>
      </c>
      <c r="C328" s="79" t="s">
        <v>1544</v>
      </c>
      <c r="D328" s="80">
        <v>33</v>
      </c>
      <c r="E328" s="6">
        <v>547</v>
      </c>
      <c r="F328" s="6">
        <v>21</v>
      </c>
      <c r="G328" s="86">
        <f t="shared" ref="G328:G392" si="46">E328/F328</f>
        <v>26.047619047619047</v>
      </c>
      <c r="H328" s="67">
        <f t="shared" ref="H328:H392" si="47">ROUND(G328*30,0)</f>
        <v>781</v>
      </c>
      <c r="I328" s="67">
        <f t="shared" ref="I328:I392" si="48">ROUND(G328*32,0)</f>
        <v>834</v>
      </c>
      <c r="J328" s="67">
        <f t="shared" ref="J328:J364" si="49">ROUND(H328*0.034+1,0)</f>
        <v>28</v>
      </c>
      <c r="K328" s="67">
        <f t="shared" ref="K328:K392" si="50">ROUND(I328*0.066-2,0)</f>
        <v>53</v>
      </c>
      <c r="L328" s="67">
        <f t="shared" ref="L328:L392" si="51">J328+K328</f>
        <v>81</v>
      </c>
      <c r="M328" s="66">
        <f>G328*100/D328</f>
        <v>78.932178932178928</v>
      </c>
      <c r="N328" s="66">
        <f>G328*100/D328</f>
        <v>78.932178932178928</v>
      </c>
      <c r="O328" s="94">
        <f t="shared" ref="O328:O392" si="52">G328*100/D328</f>
        <v>78.932178932178928</v>
      </c>
    </row>
    <row r="329" spans="1:15" ht="18" customHeight="1" outlineLevel="2">
      <c r="A329" s="81">
        <v>64</v>
      </c>
      <c r="B329" s="76" t="s">
        <v>213</v>
      </c>
      <c r="C329" s="79" t="s">
        <v>263</v>
      </c>
      <c r="D329" s="80">
        <v>74</v>
      </c>
      <c r="E329" s="6">
        <v>757</v>
      </c>
      <c r="F329" s="6">
        <v>20</v>
      </c>
      <c r="G329" s="86">
        <f t="shared" si="46"/>
        <v>37.85</v>
      </c>
      <c r="H329" s="67">
        <f t="shared" si="47"/>
        <v>1136</v>
      </c>
      <c r="I329" s="67">
        <f t="shared" si="48"/>
        <v>1211</v>
      </c>
      <c r="J329" s="67">
        <f t="shared" si="49"/>
        <v>40</v>
      </c>
      <c r="K329" s="67">
        <f t="shared" si="50"/>
        <v>78</v>
      </c>
      <c r="L329" s="67">
        <f t="shared" si="51"/>
        <v>118</v>
      </c>
      <c r="M329" s="66">
        <f t="shared" si="45"/>
        <v>51.148648648648646</v>
      </c>
      <c r="N329" s="66">
        <f t="shared" si="44"/>
        <v>51.148648648648646</v>
      </c>
      <c r="O329" s="94">
        <f t="shared" si="52"/>
        <v>51.148648648648646</v>
      </c>
    </row>
    <row r="330" spans="1:15" ht="18" customHeight="1" outlineLevel="2">
      <c r="A330" s="81">
        <v>65</v>
      </c>
      <c r="B330" s="76" t="s">
        <v>213</v>
      </c>
      <c r="C330" s="79" t="s">
        <v>264</v>
      </c>
      <c r="D330" s="80">
        <v>57</v>
      </c>
      <c r="E330" s="6">
        <v>678</v>
      </c>
      <c r="F330" s="6">
        <v>20</v>
      </c>
      <c r="G330" s="86">
        <f t="shared" si="46"/>
        <v>33.9</v>
      </c>
      <c r="H330" s="67">
        <f t="shared" si="47"/>
        <v>1017</v>
      </c>
      <c r="I330" s="67">
        <f t="shared" si="48"/>
        <v>1085</v>
      </c>
      <c r="J330" s="67">
        <f t="shared" si="49"/>
        <v>36</v>
      </c>
      <c r="K330" s="67">
        <f t="shared" si="50"/>
        <v>70</v>
      </c>
      <c r="L330" s="67">
        <f t="shared" si="51"/>
        <v>106</v>
      </c>
      <c r="M330" s="66">
        <f t="shared" si="45"/>
        <v>59.473684210526315</v>
      </c>
      <c r="N330" s="66">
        <f t="shared" si="44"/>
        <v>59.473684210526315</v>
      </c>
      <c r="O330" s="94">
        <f t="shared" si="52"/>
        <v>59.473684210526315</v>
      </c>
    </row>
    <row r="331" spans="1:15" ht="18" customHeight="1" outlineLevel="2">
      <c r="A331" s="81">
        <v>66</v>
      </c>
      <c r="B331" s="76" t="s">
        <v>213</v>
      </c>
      <c r="C331" s="89" t="s">
        <v>265</v>
      </c>
      <c r="D331" s="90">
        <v>81</v>
      </c>
      <c r="E331" s="6">
        <v>662</v>
      </c>
      <c r="F331" s="6">
        <v>12</v>
      </c>
      <c r="G331" s="86">
        <f t="shared" si="46"/>
        <v>55.166666666666664</v>
      </c>
      <c r="H331" s="67">
        <f t="shared" si="47"/>
        <v>1655</v>
      </c>
      <c r="I331" s="67">
        <f t="shared" si="48"/>
        <v>1765</v>
      </c>
      <c r="J331" s="67">
        <f t="shared" si="49"/>
        <v>57</v>
      </c>
      <c r="K331" s="67">
        <f t="shared" si="50"/>
        <v>114</v>
      </c>
      <c r="L331" s="67">
        <f t="shared" si="51"/>
        <v>171</v>
      </c>
      <c r="M331" s="66">
        <f t="shared" si="45"/>
        <v>68.106995884773653</v>
      </c>
      <c r="N331" s="66">
        <f t="shared" si="44"/>
        <v>68.106995884773653</v>
      </c>
      <c r="O331" s="94">
        <f t="shared" si="52"/>
        <v>68.106995884773653</v>
      </c>
    </row>
    <row r="332" spans="1:15" ht="18" customHeight="1" outlineLevel="2">
      <c r="A332" s="81">
        <v>67</v>
      </c>
      <c r="B332" s="76" t="s">
        <v>213</v>
      </c>
      <c r="C332" s="79" t="s">
        <v>266</v>
      </c>
      <c r="D332" s="80">
        <v>58</v>
      </c>
      <c r="E332" s="6">
        <v>674</v>
      </c>
      <c r="F332" s="6">
        <v>19</v>
      </c>
      <c r="G332" s="86">
        <f t="shared" si="46"/>
        <v>35.473684210526315</v>
      </c>
      <c r="H332" s="67">
        <f t="shared" si="47"/>
        <v>1064</v>
      </c>
      <c r="I332" s="67">
        <f t="shared" si="48"/>
        <v>1135</v>
      </c>
      <c r="J332" s="67">
        <f t="shared" si="49"/>
        <v>37</v>
      </c>
      <c r="K332" s="67">
        <f t="shared" si="50"/>
        <v>73</v>
      </c>
      <c r="L332" s="67">
        <f t="shared" si="51"/>
        <v>110</v>
      </c>
      <c r="M332" s="66">
        <f>G332*100/D332</f>
        <v>61.16152450090744</v>
      </c>
      <c r="N332" s="66">
        <f>G332*100/D332</f>
        <v>61.16152450090744</v>
      </c>
      <c r="O332" s="94">
        <f t="shared" si="52"/>
        <v>61.16152450090744</v>
      </c>
    </row>
    <row r="333" spans="1:15" ht="18" customHeight="1" outlineLevel="2">
      <c r="A333" s="81">
        <v>68</v>
      </c>
      <c r="B333" s="76" t="s">
        <v>213</v>
      </c>
      <c r="C333" s="76" t="s">
        <v>1311</v>
      </c>
      <c r="D333" s="80">
        <v>45</v>
      </c>
      <c r="E333" s="6">
        <v>512</v>
      </c>
      <c r="F333" s="6">
        <v>18</v>
      </c>
      <c r="G333" s="86">
        <f t="shared" si="46"/>
        <v>28.444444444444443</v>
      </c>
      <c r="H333" s="67">
        <f t="shared" si="47"/>
        <v>853</v>
      </c>
      <c r="I333" s="67">
        <f t="shared" si="48"/>
        <v>910</v>
      </c>
      <c r="J333" s="67">
        <f t="shared" si="49"/>
        <v>30</v>
      </c>
      <c r="K333" s="67">
        <f t="shared" si="50"/>
        <v>58</v>
      </c>
      <c r="L333" s="67">
        <f t="shared" si="51"/>
        <v>88</v>
      </c>
      <c r="M333" s="66">
        <f t="shared" si="45"/>
        <v>63.209876543209873</v>
      </c>
      <c r="N333" s="66">
        <f t="shared" si="44"/>
        <v>63.209876543209873</v>
      </c>
      <c r="O333" s="94">
        <f t="shared" si="52"/>
        <v>63.209876543209873</v>
      </c>
    </row>
    <row r="334" spans="1:15" ht="18" customHeight="1" outlineLevel="2">
      <c r="A334" s="81">
        <v>69</v>
      </c>
      <c r="B334" s="76" t="s">
        <v>213</v>
      </c>
      <c r="C334" s="79" t="s">
        <v>267</v>
      </c>
      <c r="D334" s="80">
        <v>51</v>
      </c>
      <c r="E334" s="6">
        <v>467</v>
      </c>
      <c r="F334" s="6">
        <v>19</v>
      </c>
      <c r="G334" s="86">
        <f t="shared" si="46"/>
        <v>24.578947368421051</v>
      </c>
      <c r="H334" s="67">
        <f t="shared" si="47"/>
        <v>737</v>
      </c>
      <c r="I334" s="67">
        <f t="shared" si="48"/>
        <v>787</v>
      </c>
      <c r="J334" s="67">
        <f t="shared" si="49"/>
        <v>26</v>
      </c>
      <c r="K334" s="67">
        <f t="shared" si="50"/>
        <v>50</v>
      </c>
      <c r="L334" s="67">
        <f t="shared" si="51"/>
        <v>76</v>
      </c>
      <c r="M334" s="66">
        <f t="shared" si="45"/>
        <v>48.194014447884413</v>
      </c>
      <c r="N334" s="66">
        <f t="shared" si="44"/>
        <v>48.194014447884413</v>
      </c>
      <c r="O334" s="94">
        <f t="shared" si="52"/>
        <v>48.194014447884413</v>
      </c>
    </row>
    <row r="335" spans="1:15" ht="18" customHeight="1" outlineLevel="2">
      <c r="A335" s="81">
        <v>70</v>
      </c>
      <c r="B335" s="76" t="s">
        <v>213</v>
      </c>
      <c r="C335" s="76" t="s">
        <v>1515</v>
      </c>
      <c r="D335" s="80">
        <v>34</v>
      </c>
      <c r="E335" s="6">
        <v>395</v>
      </c>
      <c r="F335" s="6">
        <v>17</v>
      </c>
      <c r="G335" s="86">
        <f t="shared" si="46"/>
        <v>23.235294117647058</v>
      </c>
      <c r="H335" s="67">
        <f t="shared" si="47"/>
        <v>697</v>
      </c>
      <c r="I335" s="67">
        <f t="shared" si="48"/>
        <v>744</v>
      </c>
      <c r="J335" s="67">
        <f t="shared" si="49"/>
        <v>25</v>
      </c>
      <c r="K335" s="67">
        <f t="shared" si="50"/>
        <v>47</v>
      </c>
      <c r="L335" s="67">
        <f t="shared" si="51"/>
        <v>72</v>
      </c>
      <c r="M335" s="66">
        <f t="shared" si="45"/>
        <v>68.339100346020757</v>
      </c>
      <c r="N335" s="66">
        <f t="shared" si="44"/>
        <v>68.339100346020757</v>
      </c>
      <c r="O335" s="94">
        <f t="shared" si="52"/>
        <v>68.339100346020757</v>
      </c>
    </row>
    <row r="336" spans="1:15" ht="18" customHeight="1" outlineLevel="2">
      <c r="A336" s="81">
        <v>71</v>
      </c>
      <c r="B336" s="76" t="s">
        <v>213</v>
      </c>
      <c r="C336" s="79" t="s">
        <v>268</v>
      </c>
      <c r="D336" s="80">
        <v>150</v>
      </c>
      <c r="E336" s="6">
        <v>1780</v>
      </c>
      <c r="F336" s="6">
        <v>19</v>
      </c>
      <c r="G336" s="86">
        <f t="shared" si="46"/>
        <v>93.684210526315795</v>
      </c>
      <c r="H336" s="67">
        <f t="shared" si="47"/>
        <v>2811</v>
      </c>
      <c r="I336" s="67">
        <f t="shared" si="48"/>
        <v>2998</v>
      </c>
      <c r="J336" s="67">
        <f t="shared" si="49"/>
        <v>97</v>
      </c>
      <c r="K336" s="67">
        <f t="shared" si="50"/>
        <v>196</v>
      </c>
      <c r="L336" s="67">
        <f t="shared" si="51"/>
        <v>293</v>
      </c>
      <c r="M336" s="66">
        <f>G336*100/D336</f>
        <v>62.456140350877199</v>
      </c>
      <c r="N336" s="66">
        <f>G336*100/D336</f>
        <v>62.456140350877199</v>
      </c>
      <c r="O336" s="94">
        <f t="shared" si="52"/>
        <v>62.456140350877199</v>
      </c>
    </row>
    <row r="337" spans="1:15" ht="18" customHeight="1" outlineLevel="2">
      <c r="A337" s="81">
        <v>72</v>
      </c>
      <c r="B337" s="76" t="s">
        <v>213</v>
      </c>
      <c r="C337" s="79" t="s">
        <v>269</v>
      </c>
      <c r="D337" s="80">
        <v>130</v>
      </c>
      <c r="E337" s="6">
        <v>1329</v>
      </c>
      <c r="F337" s="6">
        <v>20</v>
      </c>
      <c r="G337" s="86">
        <f t="shared" si="46"/>
        <v>66.45</v>
      </c>
      <c r="H337" s="67">
        <f t="shared" si="47"/>
        <v>1994</v>
      </c>
      <c r="I337" s="67">
        <f t="shared" si="48"/>
        <v>2126</v>
      </c>
      <c r="J337" s="67">
        <f t="shared" si="49"/>
        <v>69</v>
      </c>
      <c r="K337" s="67">
        <f t="shared" si="50"/>
        <v>138</v>
      </c>
      <c r="L337" s="67">
        <f t="shared" si="51"/>
        <v>207</v>
      </c>
      <c r="M337" s="66">
        <f t="shared" si="45"/>
        <v>51.115384615384613</v>
      </c>
      <c r="N337" s="66">
        <f t="shared" si="44"/>
        <v>51.115384615384613</v>
      </c>
      <c r="O337" s="94">
        <f t="shared" si="52"/>
        <v>51.115384615384613</v>
      </c>
    </row>
    <row r="338" spans="1:15" ht="18" customHeight="1" outlineLevel="2">
      <c r="A338" s="81">
        <v>73</v>
      </c>
      <c r="B338" s="76" t="s">
        <v>213</v>
      </c>
      <c r="C338" s="76" t="s">
        <v>1545</v>
      </c>
      <c r="D338" s="80">
        <v>76</v>
      </c>
      <c r="E338" s="6">
        <v>965</v>
      </c>
      <c r="F338" s="6">
        <v>20</v>
      </c>
      <c r="G338" s="86">
        <f t="shared" si="46"/>
        <v>48.25</v>
      </c>
      <c r="H338" s="67">
        <f t="shared" si="47"/>
        <v>1448</v>
      </c>
      <c r="I338" s="67">
        <f t="shared" si="48"/>
        <v>1544</v>
      </c>
      <c r="J338" s="67">
        <f t="shared" si="49"/>
        <v>50</v>
      </c>
      <c r="K338" s="67">
        <f t="shared" si="50"/>
        <v>100</v>
      </c>
      <c r="L338" s="67">
        <f t="shared" si="51"/>
        <v>150</v>
      </c>
      <c r="M338" s="66">
        <f t="shared" si="45"/>
        <v>63.486842105263158</v>
      </c>
      <c r="N338" s="66">
        <f t="shared" si="44"/>
        <v>63.486842105263158</v>
      </c>
      <c r="O338" s="94">
        <f t="shared" si="52"/>
        <v>63.486842105263158</v>
      </c>
    </row>
    <row r="339" spans="1:15" ht="18" customHeight="1" outlineLevel="2">
      <c r="A339" s="81">
        <v>74</v>
      </c>
      <c r="B339" s="76" t="s">
        <v>213</v>
      </c>
      <c r="C339" s="79" t="s">
        <v>270</v>
      </c>
      <c r="D339" s="80">
        <v>157</v>
      </c>
      <c r="E339" s="6">
        <v>1129</v>
      </c>
      <c r="F339" s="6">
        <v>18</v>
      </c>
      <c r="G339" s="86">
        <f t="shared" si="46"/>
        <v>62.722222222222221</v>
      </c>
      <c r="H339" s="67">
        <f t="shared" si="47"/>
        <v>1882</v>
      </c>
      <c r="I339" s="67">
        <f t="shared" si="48"/>
        <v>2007</v>
      </c>
      <c r="J339" s="67">
        <f t="shared" si="49"/>
        <v>65</v>
      </c>
      <c r="K339" s="67">
        <f t="shared" si="50"/>
        <v>130</v>
      </c>
      <c r="L339" s="67">
        <f t="shared" si="51"/>
        <v>195</v>
      </c>
      <c r="M339" s="66">
        <f t="shared" si="45"/>
        <v>39.950460014154281</v>
      </c>
      <c r="N339" s="66">
        <f t="shared" si="44"/>
        <v>39.950460014154281</v>
      </c>
      <c r="O339" s="94">
        <f t="shared" si="52"/>
        <v>39.950460014154281</v>
      </c>
    </row>
    <row r="340" spans="1:15" ht="18" customHeight="1" outlineLevel="2">
      <c r="A340" s="81">
        <v>75</v>
      </c>
      <c r="B340" s="76" t="s">
        <v>213</v>
      </c>
      <c r="C340" s="79" t="s">
        <v>271</v>
      </c>
      <c r="D340" s="80">
        <v>28</v>
      </c>
      <c r="E340" s="6">
        <v>406</v>
      </c>
      <c r="F340" s="6">
        <v>20</v>
      </c>
      <c r="G340" s="86">
        <f t="shared" si="46"/>
        <v>20.3</v>
      </c>
      <c r="H340" s="67">
        <f t="shared" si="47"/>
        <v>609</v>
      </c>
      <c r="I340" s="67">
        <f t="shared" si="48"/>
        <v>650</v>
      </c>
      <c r="J340" s="67">
        <f t="shared" si="49"/>
        <v>22</v>
      </c>
      <c r="K340" s="67">
        <f t="shared" si="50"/>
        <v>41</v>
      </c>
      <c r="L340" s="67">
        <f t="shared" si="51"/>
        <v>63</v>
      </c>
      <c r="M340" s="66">
        <f t="shared" si="45"/>
        <v>72.5</v>
      </c>
      <c r="N340" s="66">
        <f t="shared" si="44"/>
        <v>72.5</v>
      </c>
      <c r="O340" s="94">
        <f t="shared" si="52"/>
        <v>72.5</v>
      </c>
    </row>
    <row r="341" spans="1:15" ht="18" customHeight="1" outlineLevel="2">
      <c r="A341" s="81">
        <v>76</v>
      </c>
      <c r="B341" s="76" t="s">
        <v>213</v>
      </c>
      <c r="C341" s="76" t="s">
        <v>1519</v>
      </c>
      <c r="D341" s="80">
        <v>6</v>
      </c>
      <c r="E341" s="6">
        <v>0</v>
      </c>
      <c r="F341" s="6">
        <v>1</v>
      </c>
      <c r="G341" s="86">
        <f t="shared" si="46"/>
        <v>0</v>
      </c>
      <c r="H341" s="67">
        <f t="shared" si="47"/>
        <v>0</v>
      </c>
      <c r="I341" s="67">
        <f t="shared" si="48"/>
        <v>0</v>
      </c>
      <c r="J341" s="67">
        <v>0</v>
      </c>
      <c r="K341" s="67">
        <v>0</v>
      </c>
      <c r="L341" s="67">
        <f t="shared" si="51"/>
        <v>0</v>
      </c>
      <c r="M341" s="66">
        <f>G341*100/D341</f>
        <v>0</v>
      </c>
      <c r="N341" s="66">
        <f>G341*100/D341</f>
        <v>0</v>
      </c>
      <c r="O341" s="94">
        <f t="shared" si="52"/>
        <v>0</v>
      </c>
    </row>
    <row r="342" spans="1:15" ht="18" customHeight="1" outlineLevel="2">
      <c r="A342" s="81">
        <v>77</v>
      </c>
      <c r="B342" s="76" t="s">
        <v>213</v>
      </c>
      <c r="C342" s="79" t="s">
        <v>66</v>
      </c>
      <c r="D342" s="80">
        <v>155</v>
      </c>
      <c r="E342" s="6">
        <v>2195</v>
      </c>
      <c r="F342" s="6">
        <v>20</v>
      </c>
      <c r="G342" s="86">
        <f t="shared" si="46"/>
        <v>109.75</v>
      </c>
      <c r="H342" s="67">
        <f t="shared" si="47"/>
        <v>3293</v>
      </c>
      <c r="I342" s="67">
        <f t="shared" si="48"/>
        <v>3512</v>
      </c>
      <c r="J342" s="67">
        <f t="shared" si="49"/>
        <v>113</v>
      </c>
      <c r="K342" s="67">
        <f t="shared" si="50"/>
        <v>230</v>
      </c>
      <c r="L342" s="67">
        <f t="shared" si="51"/>
        <v>343</v>
      </c>
      <c r="M342" s="66">
        <f t="shared" si="45"/>
        <v>70.806451612903231</v>
      </c>
      <c r="N342" s="66">
        <f t="shared" si="44"/>
        <v>70.806451612903231</v>
      </c>
      <c r="O342" s="94">
        <f t="shared" si="52"/>
        <v>70.806451612903231</v>
      </c>
    </row>
    <row r="343" spans="1:15" ht="18" customHeight="1" outlineLevel="2">
      <c r="A343" s="81">
        <v>78</v>
      </c>
      <c r="B343" s="76" t="s">
        <v>213</v>
      </c>
      <c r="C343" s="79" t="s">
        <v>272</v>
      </c>
      <c r="D343" s="80">
        <v>50</v>
      </c>
      <c r="E343" s="6">
        <v>597</v>
      </c>
      <c r="F343" s="6">
        <v>19</v>
      </c>
      <c r="G343" s="86">
        <f t="shared" si="46"/>
        <v>31.421052631578949</v>
      </c>
      <c r="H343" s="67">
        <f t="shared" si="47"/>
        <v>943</v>
      </c>
      <c r="I343" s="67">
        <f t="shared" si="48"/>
        <v>1005</v>
      </c>
      <c r="J343" s="67">
        <f t="shared" si="49"/>
        <v>33</v>
      </c>
      <c r="K343" s="67">
        <f t="shared" si="50"/>
        <v>64</v>
      </c>
      <c r="L343" s="67">
        <f t="shared" si="51"/>
        <v>97</v>
      </c>
      <c r="M343" s="66">
        <f t="shared" si="45"/>
        <v>62.842105263157897</v>
      </c>
      <c r="N343" s="66">
        <f t="shared" ref="N343:N406" si="53">G343*100/D343</f>
        <v>62.842105263157897</v>
      </c>
      <c r="O343" s="94">
        <f t="shared" si="52"/>
        <v>62.842105263157897</v>
      </c>
    </row>
    <row r="344" spans="1:15" ht="18" customHeight="1" outlineLevel="2">
      <c r="A344" s="81">
        <v>79</v>
      </c>
      <c r="B344" s="76" t="s">
        <v>213</v>
      </c>
      <c r="C344" s="79" t="s">
        <v>273</v>
      </c>
      <c r="D344" s="80">
        <v>52</v>
      </c>
      <c r="E344" s="6">
        <v>524</v>
      </c>
      <c r="F344" s="6">
        <v>20</v>
      </c>
      <c r="G344" s="86">
        <f t="shared" si="46"/>
        <v>26.2</v>
      </c>
      <c r="H344" s="67">
        <f t="shared" si="47"/>
        <v>786</v>
      </c>
      <c r="I344" s="67">
        <f t="shared" si="48"/>
        <v>838</v>
      </c>
      <c r="J344" s="67">
        <f t="shared" si="49"/>
        <v>28</v>
      </c>
      <c r="K344" s="67">
        <f t="shared" si="50"/>
        <v>53</v>
      </c>
      <c r="L344" s="67">
        <f t="shared" si="51"/>
        <v>81</v>
      </c>
      <c r="M344" s="66">
        <f t="shared" si="45"/>
        <v>50.384615384615387</v>
      </c>
      <c r="N344" s="66">
        <f t="shared" si="53"/>
        <v>50.384615384615387</v>
      </c>
      <c r="O344" s="94">
        <f t="shared" si="52"/>
        <v>50.384615384615387</v>
      </c>
    </row>
    <row r="345" spans="1:15" ht="18" customHeight="1" outlineLevel="2">
      <c r="A345" s="81">
        <v>80</v>
      </c>
      <c r="B345" s="76" t="s">
        <v>213</v>
      </c>
      <c r="C345" s="79" t="s">
        <v>274</v>
      </c>
      <c r="D345" s="80">
        <v>84</v>
      </c>
      <c r="E345" s="6">
        <v>823</v>
      </c>
      <c r="F345" s="6">
        <v>20</v>
      </c>
      <c r="G345" s="86">
        <f t="shared" si="46"/>
        <v>41.15</v>
      </c>
      <c r="H345" s="67">
        <f t="shared" si="47"/>
        <v>1235</v>
      </c>
      <c r="I345" s="67">
        <f t="shared" si="48"/>
        <v>1317</v>
      </c>
      <c r="J345" s="67">
        <f t="shared" si="49"/>
        <v>43</v>
      </c>
      <c r="K345" s="67">
        <f t="shared" si="50"/>
        <v>85</v>
      </c>
      <c r="L345" s="67">
        <f t="shared" si="51"/>
        <v>128</v>
      </c>
      <c r="M345" s="66">
        <f t="shared" si="45"/>
        <v>48.988095238095241</v>
      </c>
      <c r="N345" s="66">
        <f t="shared" si="53"/>
        <v>48.988095238095241</v>
      </c>
      <c r="O345" s="94">
        <f t="shared" si="52"/>
        <v>48.988095238095241</v>
      </c>
    </row>
    <row r="346" spans="1:15" ht="18" customHeight="1" outlineLevel="2">
      <c r="A346" s="81">
        <v>81</v>
      </c>
      <c r="B346" s="76" t="s">
        <v>213</v>
      </c>
      <c r="C346" s="79" t="s">
        <v>275</v>
      </c>
      <c r="D346" s="80">
        <v>108</v>
      </c>
      <c r="E346" s="6">
        <v>1391</v>
      </c>
      <c r="F346" s="6">
        <v>19</v>
      </c>
      <c r="G346" s="86">
        <f t="shared" si="46"/>
        <v>73.21052631578948</v>
      </c>
      <c r="H346" s="67">
        <f t="shared" si="47"/>
        <v>2196</v>
      </c>
      <c r="I346" s="67">
        <f t="shared" si="48"/>
        <v>2343</v>
      </c>
      <c r="J346" s="67">
        <f t="shared" si="49"/>
        <v>76</v>
      </c>
      <c r="K346" s="67">
        <f t="shared" si="50"/>
        <v>153</v>
      </c>
      <c r="L346" s="67">
        <f t="shared" si="51"/>
        <v>229</v>
      </c>
      <c r="M346" s="66">
        <f t="shared" si="45"/>
        <v>67.787524366471743</v>
      </c>
      <c r="N346" s="66">
        <f t="shared" si="53"/>
        <v>67.787524366471743</v>
      </c>
      <c r="O346" s="94">
        <f t="shared" si="52"/>
        <v>67.787524366471743</v>
      </c>
    </row>
    <row r="347" spans="1:15" ht="18" customHeight="1" outlineLevel="2">
      <c r="A347" s="81">
        <v>82</v>
      </c>
      <c r="B347" s="76" t="s">
        <v>213</v>
      </c>
      <c r="C347" s="79" t="s">
        <v>276</v>
      </c>
      <c r="D347" s="80">
        <v>110</v>
      </c>
      <c r="E347" s="6">
        <v>1256</v>
      </c>
      <c r="F347" s="6">
        <v>19</v>
      </c>
      <c r="G347" s="86">
        <f t="shared" si="46"/>
        <v>66.10526315789474</v>
      </c>
      <c r="H347" s="67">
        <f t="shared" si="47"/>
        <v>1983</v>
      </c>
      <c r="I347" s="67">
        <f t="shared" si="48"/>
        <v>2115</v>
      </c>
      <c r="J347" s="67">
        <f t="shared" si="49"/>
        <v>68</v>
      </c>
      <c r="K347" s="67">
        <f t="shared" si="50"/>
        <v>138</v>
      </c>
      <c r="L347" s="67">
        <f t="shared" si="51"/>
        <v>206</v>
      </c>
      <c r="M347" s="66">
        <f t="shared" si="45"/>
        <v>60.095693779904309</v>
      </c>
      <c r="N347" s="66">
        <f t="shared" si="53"/>
        <v>60.095693779904309</v>
      </c>
      <c r="O347" s="94">
        <f t="shared" si="52"/>
        <v>60.095693779904309</v>
      </c>
    </row>
    <row r="348" spans="1:15" ht="18" customHeight="1" outlineLevel="2">
      <c r="A348" s="81">
        <v>83</v>
      </c>
      <c r="B348" s="76" t="s">
        <v>213</v>
      </c>
      <c r="C348" s="83" t="s">
        <v>1307</v>
      </c>
      <c r="D348" s="80">
        <v>29</v>
      </c>
      <c r="E348" s="6">
        <v>414</v>
      </c>
      <c r="F348" s="6">
        <v>20</v>
      </c>
      <c r="G348" s="86">
        <f t="shared" si="46"/>
        <v>20.7</v>
      </c>
      <c r="H348" s="67">
        <f t="shared" si="47"/>
        <v>621</v>
      </c>
      <c r="I348" s="67">
        <f t="shared" si="48"/>
        <v>662</v>
      </c>
      <c r="J348" s="67">
        <f t="shared" si="49"/>
        <v>22</v>
      </c>
      <c r="K348" s="67">
        <f t="shared" si="50"/>
        <v>42</v>
      </c>
      <c r="L348" s="67">
        <f t="shared" si="51"/>
        <v>64</v>
      </c>
      <c r="M348" s="66">
        <f t="shared" si="45"/>
        <v>71.379310344827587</v>
      </c>
      <c r="N348" s="66">
        <f t="shared" si="53"/>
        <v>71.379310344827587</v>
      </c>
      <c r="O348" s="94">
        <f t="shared" si="52"/>
        <v>71.379310344827587</v>
      </c>
    </row>
    <row r="349" spans="1:15" ht="18" customHeight="1" outlineLevel="2">
      <c r="A349" s="81">
        <v>84</v>
      </c>
      <c r="B349" s="76" t="s">
        <v>213</v>
      </c>
      <c r="C349" s="83" t="s">
        <v>1229</v>
      </c>
      <c r="D349" s="67">
        <v>43</v>
      </c>
      <c r="E349" s="67">
        <v>410</v>
      </c>
      <c r="F349" s="6">
        <v>20</v>
      </c>
      <c r="G349" s="86">
        <f t="shared" si="46"/>
        <v>20.5</v>
      </c>
      <c r="H349" s="67">
        <f t="shared" si="47"/>
        <v>615</v>
      </c>
      <c r="I349" s="67">
        <f t="shared" si="48"/>
        <v>656</v>
      </c>
      <c r="J349" s="67">
        <f t="shared" si="49"/>
        <v>22</v>
      </c>
      <c r="K349" s="67">
        <f t="shared" si="50"/>
        <v>41</v>
      </c>
      <c r="L349" s="67">
        <f t="shared" si="51"/>
        <v>63</v>
      </c>
      <c r="M349" s="66">
        <f>G349*100/D349</f>
        <v>47.674418604651166</v>
      </c>
      <c r="N349" s="66">
        <f>G349*100/D349</f>
        <v>47.674418604651166</v>
      </c>
      <c r="O349" s="94">
        <f t="shared" si="52"/>
        <v>47.674418604651166</v>
      </c>
    </row>
    <row r="350" spans="1:15" ht="18" customHeight="1" outlineLevel="2">
      <c r="A350" s="81">
        <v>85</v>
      </c>
      <c r="B350" s="76" t="s">
        <v>213</v>
      </c>
      <c r="C350" s="83" t="s">
        <v>1308</v>
      </c>
      <c r="D350" s="67">
        <v>28</v>
      </c>
      <c r="E350" s="67">
        <v>312</v>
      </c>
      <c r="F350" s="6">
        <v>20</v>
      </c>
      <c r="G350" s="86">
        <f t="shared" si="46"/>
        <v>15.6</v>
      </c>
      <c r="H350" s="67">
        <f t="shared" si="47"/>
        <v>468</v>
      </c>
      <c r="I350" s="67">
        <f t="shared" si="48"/>
        <v>499</v>
      </c>
      <c r="J350" s="67">
        <f t="shared" si="49"/>
        <v>17</v>
      </c>
      <c r="K350" s="67">
        <f t="shared" si="50"/>
        <v>31</v>
      </c>
      <c r="L350" s="67">
        <f t="shared" si="51"/>
        <v>48</v>
      </c>
      <c r="M350" s="66">
        <f t="shared" si="45"/>
        <v>55.714285714285715</v>
      </c>
      <c r="N350" s="66">
        <f t="shared" si="53"/>
        <v>55.714285714285715</v>
      </c>
      <c r="O350" s="94">
        <f t="shared" si="52"/>
        <v>55.714285714285715</v>
      </c>
    </row>
    <row r="351" spans="1:15" ht="18" customHeight="1" outlineLevel="2">
      <c r="A351" s="81">
        <v>86</v>
      </c>
      <c r="B351" s="76" t="s">
        <v>213</v>
      </c>
      <c r="C351" s="76" t="s">
        <v>1312</v>
      </c>
      <c r="D351" s="67">
        <v>32</v>
      </c>
      <c r="E351" s="67">
        <v>520</v>
      </c>
      <c r="F351" s="6">
        <v>20</v>
      </c>
      <c r="G351" s="86">
        <f t="shared" si="46"/>
        <v>26</v>
      </c>
      <c r="H351" s="67">
        <f t="shared" si="47"/>
        <v>780</v>
      </c>
      <c r="I351" s="67">
        <f t="shared" si="48"/>
        <v>832</v>
      </c>
      <c r="J351" s="67">
        <f t="shared" si="49"/>
        <v>28</v>
      </c>
      <c r="K351" s="67">
        <f t="shared" si="50"/>
        <v>53</v>
      </c>
      <c r="L351" s="67">
        <f t="shared" si="51"/>
        <v>81</v>
      </c>
      <c r="M351" s="66">
        <f>G351*100/D351</f>
        <v>81.25</v>
      </c>
      <c r="N351" s="66">
        <f>G351*100/D351</f>
        <v>81.25</v>
      </c>
      <c r="O351" s="94">
        <f t="shared" si="52"/>
        <v>81.25</v>
      </c>
    </row>
    <row r="352" spans="1:15" ht="18" customHeight="1" outlineLevel="2">
      <c r="A352" s="81">
        <v>87</v>
      </c>
      <c r="B352" s="76" t="s">
        <v>213</v>
      </c>
      <c r="C352" s="79" t="s">
        <v>277</v>
      </c>
      <c r="D352" s="80">
        <v>102</v>
      </c>
      <c r="E352" s="6">
        <v>761</v>
      </c>
      <c r="F352" s="6">
        <v>20</v>
      </c>
      <c r="G352" s="86">
        <f t="shared" si="46"/>
        <v>38.049999999999997</v>
      </c>
      <c r="H352" s="67">
        <f t="shared" si="47"/>
        <v>1142</v>
      </c>
      <c r="I352" s="67">
        <f t="shared" si="48"/>
        <v>1218</v>
      </c>
      <c r="J352" s="67">
        <f t="shared" si="49"/>
        <v>40</v>
      </c>
      <c r="K352" s="67">
        <f t="shared" si="50"/>
        <v>78</v>
      </c>
      <c r="L352" s="67">
        <f t="shared" si="51"/>
        <v>118</v>
      </c>
      <c r="M352" s="66">
        <f t="shared" si="45"/>
        <v>37.303921568627445</v>
      </c>
      <c r="N352" s="66">
        <f t="shared" si="53"/>
        <v>37.303921568627445</v>
      </c>
      <c r="O352" s="94">
        <f t="shared" si="52"/>
        <v>37.303921568627445</v>
      </c>
    </row>
    <row r="353" spans="1:15" ht="18" customHeight="1" outlineLevel="2">
      <c r="A353" s="81">
        <v>88</v>
      </c>
      <c r="B353" s="76" t="s">
        <v>213</v>
      </c>
      <c r="C353" s="79" t="s">
        <v>278</v>
      </c>
      <c r="D353" s="80">
        <v>103</v>
      </c>
      <c r="E353" s="6">
        <v>1527</v>
      </c>
      <c r="F353" s="6">
        <v>20</v>
      </c>
      <c r="G353" s="86">
        <f t="shared" si="46"/>
        <v>76.349999999999994</v>
      </c>
      <c r="H353" s="67">
        <f t="shared" si="47"/>
        <v>2291</v>
      </c>
      <c r="I353" s="67">
        <f t="shared" si="48"/>
        <v>2443</v>
      </c>
      <c r="J353" s="67">
        <f t="shared" si="49"/>
        <v>79</v>
      </c>
      <c r="K353" s="67">
        <f t="shared" si="50"/>
        <v>159</v>
      </c>
      <c r="L353" s="67">
        <f t="shared" si="51"/>
        <v>238</v>
      </c>
      <c r="M353" s="66">
        <f t="shared" ref="M353:M417" si="54">G353*100/D353</f>
        <v>74.126213592233</v>
      </c>
      <c r="N353" s="66">
        <f t="shared" si="53"/>
        <v>74.126213592233</v>
      </c>
      <c r="O353" s="94">
        <f t="shared" si="52"/>
        <v>74.126213592233</v>
      </c>
    </row>
    <row r="354" spans="1:15" ht="18" customHeight="1" outlineLevel="2">
      <c r="A354" s="81">
        <v>89</v>
      </c>
      <c r="B354" s="76" t="s">
        <v>213</v>
      </c>
      <c r="C354" s="79" t="s">
        <v>279</v>
      </c>
      <c r="D354" s="80">
        <v>54</v>
      </c>
      <c r="E354" s="6">
        <v>739</v>
      </c>
      <c r="F354" s="6">
        <v>20</v>
      </c>
      <c r="G354" s="86">
        <f t="shared" si="46"/>
        <v>36.950000000000003</v>
      </c>
      <c r="H354" s="67">
        <f t="shared" si="47"/>
        <v>1109</v>
      </c>
      <c r="I354" s="67">
        <f t="shared" si="48"/>
        <v>1182</v>
      </c>
      <c r="J354" s="67">
        <f t="shared" si="49"/>
        <v>39</v>
      </c>
      <c r="K354" s="67">
        <f t="shared" si="50"/>
        <v>76</v>
      </c>
      <c r="L354" s="67">
        <f t="shared" si="51"/>
        <v>115</v>
      </c>
      <c r="M354" s="66">
        <f t="shared" si="54"/>
        <v>68.425925925925938</v>
      </c>
      <c r="N354" s="66">
        <f t="shared" si="53"/>
        <v>68.425925925925938</v>
      </c>
      <c r="O354" s="94">
        <f t="shared" si="52"/>
        <v>68.425925925925938</v>
      </c>
    </row>
    <row r="355" spans="1:15" ht="18" customHeight="1" outlineLevel="2">
      <c r="A355" s="81">
        <v>90</v>
      </c>
      <c r="B355" s="76" t="s">
        <v>213</v>
      </c>
      <c r="C355" s="79" t="s">
        <v>280</v>
      </c>
      <c r="D355" s="80">
        <v>106</v>
      </c>
      <c r="E355" s="6">
        <v>1312</v>
      </c>
      <c r="F355" s="6">
        <v>20</v>
      </c>
      <c r="G355" s="86">
        <f t="shared" si="46"/>
        <v>65.599999999999994</v>
      </c>
      <c r="H355" s="67">
        <f t="shared" si="47"/>
        <v>1968</v>
      </c>
      <c r="I355" s="67">
        <f t="shared" si="48"/>
        <v>2099</v>
      </c>
      <c r="J355" s="67">
        <f t="shared" si="49"/>
        <v>68</v>
      </c>
      <c r="K355" s="67">
        <f t="shared" si="50"/>
        <v>137</v>
      </c>
      <c r="L355" s="67">
        <f t="shared" si="51"/>
        <v>205</v>
      </c>
      <c r="M355" s="66">
        <f t="shared" si="54"/>
        <v>61.886792452830178</v>
      </c>
      <c r="N355" s="66">
        <f t="shared" si="53"/>
        <v>61.886792452830178</v>
      </c>
      <c r="O355" s="94">
        <f t="shared" si="52"/>
        <v>61.886792452830178</v>
      </c>
    </row>
    <row r="356" spans="1:15" ht="18" customHeight="1" outlineLevel="2">
      <c r="A356" s="81">
        <v>91</v>
      </c>
      <c r="B356" s="76" t="s">
        <v>213</v>
      </c>
      <c r="C356" s="76" t="s">
        <v>1313</v>
      </c>
      <c r="D356" s="67">
        <v>32</v>
      </c>
      <c r="E356" s="67">
        <v>15</v>
      </c>
      <c r="F356" s="6">
        <v>1</v>
      </c>
      <c r="G356" s="86">
        <f t="shared" si="46"/>
        <v>15</v>
      </c>
      <c r="H356" s="67">
        <f t="shared" si="47"/>
        <v>450</v>
      </c>
      <c r="I356" s="67">
        <f t="shared" si="48"/>
        <v>480</v>
      </c>
      <c r="J356" s="67">
        <f t="shared" si="49"/>
        <v>16</v>
      </c>
      <c r="K356" s="67">
        <f t="shared" si="50"/>
        <v>30</v>
      </c>
      <c r="L356" s="67">
        <f t="shared" si="51"/>
        <v>46</v>
      </c>
      <c r="M356" s="66">
        <f>G356*100/D356</f>
        <v>46.875</v>
      </c>
      <c r="N356" s="66">
        <f>G356*100/D356</f>
        <v>46.875</v>
      </c>
      <c r="O356" s="94">
        <f t="shared" si="52"/>
        <v>46.875</v>
      </c>
    </row>
    <row r="357" spans="1:15" ht="18" customHeight="1" outlineLevel="2">
      <c r="A357" s="81">
        <v>92</v>
      </c>
      <c r="B357" s="76" t="s">
        <v>213</v>
      </c>
      <c r="C357" s="79" t="s">
        <v>281</v>
      </c>
      <c r="D357" s="80">
        <v>154</v>
      </c>
      <c r="E357" s="6">
        <v>1544</v>
      </c>
      <c r="F357" s="6">
        <v>18</v>
      </c>
      <c r="G357" s="86">
        <f t="shared" si="46"/>
        <v>85.777777777777771</v>
      </c>
      <c r="H357" s="67">
        <f t="shared" si="47"/>
        <v>2573</v>
      </c>
      <c r="I357" s="67">
        <f t="shared" si="48"/>
        <v>2745</v>
      </c>
      <c r="J357" s="67">
        <f t="shared" si="49"/>
        <v>88</v>
      </c>
      <c r="K357" s="67">
        <f t="shared" si="50"/>
        <v>179</v>
      </c>
      <c r="L357" s="67">
        <f t="shared" si="51"/>
        <v>267</v>
      </c>
      <c r="M357" s="66">
        <f t="shared" si="54"/>
        <v>55.699855699855696</v>
      </c>
      <c r="N357" s="66">
        <f t="shared" si="53"/>
        <v>55.699855699855696</v>
      </c>
      <c r="O357" s="94">
        <f t="shared" si="52"/>
        <v>55.699855699855696</v>
      </c>
    </row>
    <row r="358" spans="1:15" ht="18" customHeight="1" outlineLevel="2">
      <c r="A358" s="81">
        <v>93</v>
      </c>
      <c r="B358" s="76" t="s">
        <v>213</v>
      </c>
      <c r="C358" s="79" t="s">
        <v>282</v>
      </c>
      <c r="D358" s="80">
        <v>62</v>
      </c>
      <c r="E358" s="6">
        <v>624</v>
      </c>
      <c r="F358" s="6">
        <v>20</v>
      </c>
      <c r="G358" s="86">
        <f t="shared" si="46"/>
        <v>31.2</v>
      </c>
      <c r="H358" s="67">
        <f t="shared" si="47"/>
        <v>936</v>
      </c>
      <c r="I358" s="67">
        <f t="shared" si="48"/>
        <v>998</v>
      </c>
      <c r="J358" s="67">
        <f t="shared" si="49"/>
        <v>33</v>
      </c>
      <c r="K358" s="67">
        <f t="shared" si="50"/>
        <v>64</v>
      </c>
      <c r="L358" s="67">
        <f t="shared" si="51"/>
        <v>97</v>
      </c>
      <c r="M358" s="66">
        <f t="shared" si="54"/>
        <v>50.322580645161288</v>
      </c>
      <c r="N358" s="66">
        <f t="shared" si="53"/>
        <v>50.322580645161288</v>
      </c>
      <c r="O358" s="94">
        <f t="shared" si="52"/>
        <v>50.322580645161288</v>
      </c>
    </row>
    <row r="359" spans="1:15" ht="18" customHeight="1" outlineLevel="2">
      <c r="A359" s="81">
        <v>94</v>
      </c>
      <c r="B359" s="76" t="s">
        <v>213</v>
      </c>
      <c r="C359" s="79" t="s">
        <v>283</v>
      </c>
      <c r="D359" s="80">
        <v>105</v>
      </c>
      <c r="E359" s="6">
        <v>1327</v>
      </c>
      <c r="F359" s="6">
        <v>20</v>
      </c>
      <c r="G359" s="86">
        <f t="shared" si="46"/>
        <v>66.349999999999994</v>
      </c>
      <c r="H359" s="67">
        <f t="shared" si="47"/>
        <v>1991</v>
      </c>
      <c r="I359" s="67">
        <f t="shared" si="48"/>
        <v>2123</v>
      </c>
      <c r="J359" s="67">
        <f t="shared" si="49"/>
        <v>69</v>
      </c>
      <c r="K359" s="67">
        <f t="shared" si="50"/>
        <v>138</v>
      </c>
      <c r="L359" s="67">
        <f t="shared" si="51"/>
        <v>207</v>
      </c>
      <c r="M359" s="66">
        <f t="shared" si="54"/>
        <v>63.190476190476183</v>
      </c>
      <c r="N359" s="66">
        <f t="shared" si="53"/>
        <v>63.190476190476183</v>
      </c>
      <c r="O359" s="94">
        <f t="shared" si="52"/>
        <v>63.190476190476183</v>
      </c>
    </row>
    <row r="360" spans="1:15" ht="18" customHeight="1" outlineLevel="2">
      <c r="A360" s="81">
        <v>95</v>
      </c>
      <c r="B360" s="76" t="s">
        <v>213</v>
      </c>
      <c r="C360" s="79" t="s">
        <v>284</v>
      </c>
      <c r="D360" s="80">
        <v>143</v>
      </c>
      <c r="E360" s="6">
        <v>2036</v>
      </c>
      <c r="F360" s="6">
        <v>20</v>
      </c>
      <c r="G360" s="86">
        <f t="shared" si="46"/>
        <v>101.8</v>
      </c>
      <c r="H360" s="67">
        <f t="shared" si="47"/>
        <v>3054</v>
      </c>
      <c r="I360" s="67">
        <f t="shared" si="48"/>
        <v>3258</v>
      </c>
      <c r="J360" s="67">
        <f t="shared" si="49"/>
        <v>105</v>
      </c>
      <c r="K360" s="67">
        <f t="shared" si="50"/>
        <v>213</v>
      </c>
      <c r="L360" s="67">
        <f t="shared" si="51"/>
        <v>318</v>
      </c>
      <c r="M360" s="66">
        <f t="shared" si="54"/>
        <v>71.188811188811187</v>
      </c>
      <c r="N360" s="66">
        <f t="shared" si="53"/>
        <v>71.188811188811187</v>
      </c>
      <c r="O360" s="94">
        <f t="shared" si="52"/>
        <v>71.188811188811187</v>
      </c>
    </row>
    <row r="361" spans="1:15" ht="18" customHeight="1" outlineLevel="2">
      <c r="A361" s="81">
        <v>96</v>
      </c>
      <c r="B361" s="76" t="s">
        <v>213</v>
      </c>
      <c r="C361" s="76" t="s">
        <v>1517</v>
      </c>
      <c r="D361" s="67">
        <v>19</v>
      </c>
      <c r="E361" s="67">
        <v>218</v>
      </c>
      <c r="F361" s="6">
        <v>20</v>
      </c>
      <c r="G361" s="86">
        <f t="shared" si="46"/>
        <v>10.9</v>
      </c>
      <c r="H361" s="67">
        <f t="shared" si="47"/>
        <v>327</v>
      </c>
      <c r="I361" s="67">
        <f t="shared" si="48"/>
        <v>349</v>
      </c>
      <c r="J361" s="67">
        <f t="shared" si="49"/>
        <v>12</v>
      </c>
      <c r="K361" s="67">
        <f t="shared" si="50"/>
        <v>21</v>
      </c>
      <c r="L361" s="67">
        <f t="shared" si="51"/>
        <v>33</v>
      </c>
      <c r="M361" s="66">
        <f>G361*100/D361</f>
        <v>57.368421052631582</v>
      </c>
      <c r="N361" s="66">
        <f>G361*100/D361</f>
        <v>57.368421052631582</v>
      </c>
      <c r="O361" s="94">
        <f t="shared" si="52"/>
        <v>57.368421052631582</v>
      </c>
    </row>
    <row r="362" spans="1:15" ht="18" customHeight="1" outlineLevel="2">
      <c r="A362" s="81">
        <v>97</v>
      </c>
      <c r="B362" s="76" t="s">
        <v>213</v>
      </c>
      <c r="C362" s="79" t="s">
        <v>285</v>
      </c>
      <c r="D362" s="80">
        <v>111</v>
      </c>
      <c r="E362" s="6">
        <v>1205</v>
      </c>
      <c r="F362" s="6">
        <v>20</v>
      </c>
      <c r="G362" s="86">
        <f t="shared" si="46"/>
        <v>60.25</v>
      </c>
      <c r="H362" s="67">
        <f t="shared" si="47"/>
        <v>1808</v>
      </c>
      <c r="I362" s="67">
        <f t="shared" si="48"/>
        <v>1928</v>
      </c>
      <c r="J362" s="67">
        <f t="shared" si="49"/>
        <v>62</v>
      </c>
      <c r="K362" s="67">
        <f t="shared" si="50"/>
        <v>125</v>
      </c>
      <c r="L362" s="67">
        <f t="shared" si="51"/>
        <v>187</v>
      </c>
      <c r="M362" s="66">
        <f t="shared" si="54"/>
        <v>54.27927927927928</v>
      </c>
      <c r="N362" s="66">
        <f t="shared" si="53"/>
        <v>54.27927927927928</v>
      </c>
      <c r="O362" s="94">
        <f t="shared" si="52"/>
        <v>54.27927927927928</v>
      </c>
    </row>
    <row r="363" spans="1:15" ht="18" customHeight="1" outlineLevel="2">
      <c r="A363" s="81">
        <v>98</v>
      </c>
      <c r="B363" s="76" t="s">
        <v>213</v>
      </c>
      <c r="C363" s="79" t="s">
        <v>286</v>
      </c>
      <c r="D363" s="80">
        <v>101</v>
      </c>
      <c r="E363" s="6">
        <v>1609</v>
      </c>
      <c r="F363" s="6">
        <v>20</v>
      </c>
      <c r="G363" s="86">
        <f t="shared" si="46"/>
        <v>80.45</v>
      </c>
      <c r="H363" s="67">
        <f t="shared" si="47"/>
        <v>2414</v>
      </c>
      <c r="I363" s="67">
        <f t="shared" si="48"/>
        <v>2574</v>
      </c>
      <c r="J363" s="67">
        <f t="shared" si="49"/>
        <v>83</v>
      </c>
      <c r="K363" s="67">
        <f t="shared" si="50"/>
        <v>168</v>
      </c>
      <c r="L363" s="67">
        <f t="shared" si="51"/>
        <v>251</v>
      </c>
      <c r="M363" s="66">
        <f t="shared" si="54"/>
        <v>79.653465346534659</v>
      </c>
      <c r="N363" s="66">
        <f t="shared" si="53"/>
        <v>79.653465346534659</v>
      </c>
      <c r="O363" s="94">
        <f t="shared" si="52"/>
        <v>79.653465346534659</v>
      </c>
    </row>
    <row r="364" spans="1:15" ht="18" customHeight="1" outlineLevel="2">
      <c r="A364" s="81">
        <v>99</v>
      </c>
      <c r="B364" s="76" t="s">
        <v>213</v>
      </c>
      <c r="C364" s="76" t="s">
        <v>1518</v>
      </c>
      <c r="D364" s="67">
        <v>55</v>
      </c>
      <c r="E364" s="67">
        <v>730</v>
      </c>
      <c r="F364" s="6">
        <v>20</v>
      </c>
      <c r="G364" s="86">
        <f t="shared" si="46"/>
        <v>36.5</v>
      </c>
      <c r="H364" s="67">
        <f t="shared" si="47"/>
        <v>1095</v>
      </c>
      <c r="I364" s="67">
        <f t="shared" si="48"/>
        <v>1168</v>
      </c>
      <c r="J364" s="67">
        <f t="shared" si="49"/>
        <v>38</v>
      </c>
      <c r="K364" s="67">
        <f t="shared" si="50"/>
        <v>75</v>
      </c>
      <c r="L364" s="67">
        <f t="shared" si="51"/>
        <v>113</v>
      </c>
      <c r="M364" s="66">
        <f t="shared" si="54"/>
        <v>66.36363636363636</v>
      </c>
      <c r="N364" s="66">
        <f t="shared" si="53"/>
        <v>66.36363636363636</v>
      </c>
      <c r="O364" s="94">
        <f t="shared" si="52"/>
        <v>66.36363636363636</v>
      </c>
    </row>
    <row r="365" spans="1:15" s="117" customFormat="1" ht="18" customHeight="1" outlineLevel="1">
      <c r="A365" s="81"/>
      <c r="B365" s="120" t="s">
        <v>287</v>
      </c>
      <c r="C365" s="76"/>
      <c r="D365" s="67"/>
      <c r="E365" s="67"/>
      <c r="F365" s="6"/>
      <c r="G365" s="86"/>
      <c r="H365" s="67"/>
      <c r="I365" s="67"/>
      <c r="J365" s="67">
        <f>SUBTOTAL(9,J266:J364)</f>
        <v>5419</v>
      </c>
      <c r="K365" s="67">
        <f>SUBTOTAL(9,K266:K364)</f>
        <v>10810</v>
      </c>
      <c r="L365" s="67">
        <f>SUBTOTAL(9,L266:L364)</f>
        <v>16229</v>
      </c>
      <c r="M365" s="66"/>
      <c r="N365" s="66"/>
      <c r="O365" s="94"/>
    </row>
    <row r="366" spans="1:15" ht="18" customHeight="1" outlineLevel="2">
      <c r="A366" s="81">
        <v>1</v>
      </c>
      <c r="B366" s="76" t="s">
        <v>302</v>
      </c>
      <c r="C366" s="5" t="s">
        <v>303</v>
      </c>
      <c r="D366" s="6">
        <v>99</v>
      </c>
      <c r="E366" s="6">
        <v>883</v>
      </c>
      <c r="F366" s="6">
        <v>19</v>
      </c>
      <c r="G366" s="86">
        <f t="shared" si="46"/>
        <v>46.473684210526315</v>
      </c>
      <c r="H366" s="67">
        <f t="shared" si="47"/>
        <v>1394</v>
      </c>
      <c r="I366" s="67">
        <f t="shared" si="48"/>
        <v>1487</v>
      </c>
      <c r="J366" s="67">
        <f>ROUND(H366*0.034+1,0)</f>
        <v>48</v>
      </c>
      <c r="K366" s="67">
        <f t="shared" si="50"/>
        <v>96</v>
      </c>
      <c r="L366" s="67">
        <f t="shared" si="51"/>
        <v>144</v>
      </c>
      <c r="M366" s="66">
        <f t="shared" si="54"/>
        <v>46.943115364167994</v>
      </c>
      <c r="N366" s="66">
        <f t="shared" si="53"/>
        <v>46.943115364167994</v>
      </c>
      <c r="O366" s="94">
        <f t="shared" si="52"/>
        <v>46.943115364167994</v>
      </c>
    </row>
    <row r="367" spans="1:15" ht="18" customHeight="1" outlineLevel="2">
      <c r="A367" s="81">
        <v>2</v>
      </c>
      <c r="B367" s="76" t="s">
        <v>302</v>
      </c>
      <c r="C367" s="5" t="s">
        <v>304</v>
      </c>
      <c r="D367" s="6">
        <v>68</v>
      </c>
      <c r="E367" s="6">
        <v>786</v>
      </c>
      <c r="F367" s="6">
        <v>19</v>
      </c>
      <c r="G367" s="86">
        <f t="shared" si="46"/>
        <v>41.368421052631582</v>
      </c>
      <c r="H367" s="67">
        <f t="shared" si="47"/>
        <v>1241</v>
      </c>
      <c r="I367" s="67">
        <f t="shared" si="48"/>
        <v>1324</v>
      </c>
      <c r="J367" s="67">
        <f t="shared" ref="J367:J384" si="55">ROUND(H367*0.034+1,0)</f>
        <v>43</v>
      </c>
      <c r="K367" s="67">
        <f t="shared" si="50"/>
        <v>85</v>
      </c>
      <c r="L367" s="67">
        <f t="shared" si="51"/>
        <v>128</v>
      </c>
      <c r="M367" s="66">
        <f t="shared" si="54"/>
        <v>60.835913312693506</v>
      </c>
      <c r="N367" s="66">
        <f t="shared" si="53"/>
        <v>60.835913312693506</v>
      </c>
      <c r="O367" s="94">
        <f t="shared" si="52"/>
        <v>60.835913312693506</v>
      </c>
    </row>
    <row r="368" spans="1:15" ht="18" customHeight="1" outlineLevel="2">
      <c r="A368" s="81">
        <v>3</v>
      </c>
      <c r="B368" s="76" t="s">
        <v>302</v>
      </c>
      <c r="C368" s="5" t="s">
        <v>305</v>
      </c>
      <c r="D368" s="6">
        <v>168</v>
      </c>
      <c r="E368" s="6">
        <v>1816</v>
      </c>
      <c r="F368" s="6">
        <v>19</v>
      </c>
      <c r="G368" s="86">
        <f t="shared" si="46"/>
        <v>95.578947368421055</v>
      </c>
      <c r="H368" s="67">
        <f t="shared" si="47"/>
        <v>2867</v>
      </c>
      <c r="I368" s="67">
        <f t="shared" si="48"/>
        <v>3059</v>
      </c>
      <c r="J368" s="67">
        <f t="shared" si="55"/>
        <v>98</v>
      </c>
      <c r="K368" s="67">
        <f t="shared" si="50"/>
        <v>200</v>
      </c>
      <c r="L368" s="67">
        <f t="shared" si="51"/>
        <v>298</v>
      </c>
      <c r="M368" s="66">
        <f t="shared" si="54"/>
        <v>56.892230576441101</v>
      </c>
      <c r="N368" s="66">
        <f t="shared" si="53"/>
        <v>56.892230576441101</v>
      </c>
      <c r="O368" s="94">
        <f t="shared" si="52"/>
        <v>56.892230576441101</v>
      </c>
    </row>
    <row r="369" spans="1:15" ht="18" customHeight="1" outlineLevel="2">
      <c r="A369" s="81">
        <v>4</v>
      </c>
      <c r="B369" s="76" t="s">
        <v>302</v>
      </c>
      <c r="C369" s="5" t="s">
        <v>306</v>
      </c>
      <c r="D369" s="6">
        <v>105</v>
      </c>
      <c r="E369" s="6">
        <v>1203</v>
      </c>
      <c r="F369" s="6">
        <v>20</v>
      </c>
      <c r="G369" s="86">
        <f t="shared" si="46"/>
        <v>60.15</v>
      </c>
      <c r="H369" s="67">
        <f t="shared" si="47"/>
        <v>1805</v>
      </c>
      <c r="I369" s="67">
        <f t="shared" si="48"/>
        <v>1925</v>
      </c>
      <c r="J369" s="67">
        <f t="shared" si="55"/>
        <v>62</v>
      </c>
      <c r="K369" s="67">
        <f t="shared" si="50"/>
        <v>125</v>
      </c>
      <c r="L369" s="67">
        <f t="shared" si="51"/>
        <v>187</v>
      </c>
      <c r="M369" s="66">
        <f t="shared" si="54"/>
        <v>57.285714285714285</v>
      </c>
      <c r="N369" s="66">
        <f t="shared" si="53"/>
        <v>57.285714285714285</v>
      </c>
      <c r="O369" s="94">
        <f t="shared" si="52"/>
        <v>57.285714285714285</v>
      </c>
    </row>
    <row r="370" spans="1:15" ht="18" customHeight="1" outlineLevel="2">
      <c r="A370" s="81">
        <v>5</v>
      </c>
      <c r="B370" s="76" t="s">
        <v>302</v>
      </c>
      <c r="C370" s="5" t="s">
        <v>1220</v>
      </c>
      <c r="D370" s="6">
        <v>29</v>
      </c>
      <c r="E370" s="6">
        <v>381</v>
      </c>
      <c r="F370" s="6">
        <v>19</v>
      </c>
      <c r="G370" s="86">
        <f t="shared" si="46"/>
        <v>20.05263157894737</v>
      </c>
      <c r="H370" s="67">
        <f t="shared" si="47"/>
        <v>602</v>
      </c>
      <c r="I370" s="67">
        <f t="shared" si="48"/>
        <v>642</v>
      </c>
      <c r="J370" s="67">
        <f t="shared" si="55"/>
        <v>21</v>
      </c>
      <c r="K370" s="67">
        <f t="shared" si="50"/>
        <v>40</v>
      </c>
      <c r="L370" s="67">
        <f t="shared" si="51"/>
        <v>61</v>
      </c>
      <c r="M370" s="66">
        <f t="shared" si="54"/>
        <v>69.147005444646112</v>
      </c>
      <c r="N370" s="66">
        <f t="shared" si="53"/>
        <v>69.147005444646112</v>
      </c>
      <c r="O370" s="94">
        <f t="shared" si="52"/>
        <v>69.147005444646112</v>
      </c>
    </row>
    <row r="371" spans="1:15" ht="18" customHeight="1" outlineLevel="2">
      <c r="A371" s="81">
        <v>6</v>
      </c>
      <c r="B371" s="76" t="s">
        <v>302</v>
      </c>
      <c r="C371" s="5" t="s">
        <v>1546</v>
      </c>
      <c r="D371" s="6">
        <v>38</v>
      </c>
      <c r="E371" s="6">
        <v>0</v>
      </c>
      <c r="F371" s="6">
        <v>1</v>
      </c>
      <c r="G371" s="86">
        <f t="shared" si="46"/>
        <v>0</v>
      </c>
      <c r="H371" s="67">
        <f t="shared" si="47"/>
        <v>0</v>
      </c>
      <c r="I371" s="67">
        <f t="shared" si="48"/>
        <v>0</v>
      </c>
      <c r="J371" s="67">
        <v>0</v>
      </c>
      <c r="K371" s="67">
        <v>0</v>
      </c>
      <c r="L371" s="67">
        <f t="shared" si="51"/>
        <v>0</v>
      </c>
      <c r="M371" s="66">
        <f t="shared" si="54"/>
        <v>0</v>
      </c>
      <c r="N371" s="66">
        <f t="shared" si="53"/>
        <v>0</v>
      </c>
      <c r="O371" s="94">
        <f t="shared" si="52"/>
        <v>0</v>
      </c>
    </row>
    <row r="372" spans="1:15" ht="18" customHeight="1" outlineLevel="2">
      <c r="A372" s="81">
        <v>7</v>
      </c>
      <c r="B372" s="76" t="s">
        <v>302</v>
      </c>
      <c r="C372" s="5" t="s">
        <v>307</v>
      </c>
      <c r="D372" s="6">
        <v>71</v>
      </c>
      <c r="E372" s="6">
        <v>1231</v>
      </c>
      <c r="F372" s="6">
        <v>21</v>
      </c>
      <c r="G372" s="86">
        <f t="shared" si="46"/>
        <v>58.61904761904762</v>
      </c>
      <c r="H372" s="67">
        <f t="shared" si="47"/>
        <v>1759</v>
      </c>
      <c r="I372" s="67">
        <f t="shared" si="48"/>
        <v>1876</v>
      </c>
      <c r="J372" s="67">
        <f t="shared" si="55"/>
        <v>61</v>
      </c>
      <c r="K372" s="67">
        <f t="shared" si="50"/>
        <v>122</v>
      </c>
      <c r="L372" s="67">
        <f t="shared" si="51"/>
        <v>183</v>
      </c>
      <c r="M372" s="66">
        <f t="shared" si="54"/>
        <v>82.56203890006708</v>
      </c>
      <c r="N372" s="66">
        <f t="shared" si="53"/>
        <v>82.56203890006708</v>
      </c>
      <c r="O372" s="94">
        <f t="shared" si="52"/>
        <v>82.56203890006708</v>
      </c>
    </row>
    <row r="373" spans="1:15" ht="18" customHeight="1" outlineLevel="2">
      <c r="A373" s="81">
        <v>8</v>
      </c>
      <c r="B373" s="76" t="s">
        <v>302</v>
      </c>
      <c r="C373" s="5" t="s">
        <v>308</v>
      </c>
      <c r="D373" s="6">
        <v>53</v>
      </c>
      <c r="E373" s="6">
        <v>644</v>
      </c>
      <c r="F373" s="6">
        <v>18</v>
      </c>
      <c r="G373" s="86">
        <f t="shared" si="46"/>
        <v>35.777777777777779</v>
      </c>
      <c r="H373" s="67">
        <f t="shared" si="47"/>
        <v>1073</v>
      </c>
      <c r="I373" s="67">
        <f t="shared" si="48"/>
        <v>1145</v>
      </c>
      <c r="J373" s="67">
        <f t="shared" si="55"/>
        <v>37</v>
      </c>
      <c r="K373" s="67">
        <f t="shared" si="50"/>
        <v>74</v>
      </c>
      <c r="L373" s="67">
        <f t="shared" si="51"/>
        <v>111</v>
      </c>
      <c r="M373" s="66">
        <f t="shared" si="54"/>
        <v>67.505241090146754</v>
      </c>
      <c r="N373" s="66">
        <f t="shared" si="53"/>
        <v>67.505241090146754</v>
      </c>
      <c r="O373" s="94">
        <f t="shared" si="52"/>
        <v>67.505241090146754</v>
      </c>
    </row>
    <row r="374" spans="1:15" ht="18" customHeight="1" outlineLevel="2">
      <c r="A374" s="81">
        <v>9</v>
      </c>
      <c r="B374" s="76" t="s">
        <v>302</v>
      </c>
      <c r="C374" s="5" t="s">
        <v>309</v>
      </c>
      <c r="D374" s="6">
        <v>107</v>
      </c>
      <c r="E374" s="6">
        <v>961</v>
      </c>
      <c r="F374" s="6">
        <v>19</v>
      </c>
      <c r="G374" s="86">
        <f t="shared" si="46"/>
        <v>50.578947368421055</v>
      </c>
      <c r="H374" s="67">
        <f t="shared" si="47"/>
        <v>1517</v>
      </c>
      <c r="I374" s="67">
        <f t="shared" si="48"/>
        <v>1619</v>
      </c>
      <c r="J374" s="67">
        <f t="shared" si="55"/>
        <v>53</v>
      </c>
      <c r="K374" s="67">
        <f t="shared" si="50"/>
        <v>105</v>
      </c>
      <c r="L374" s="67">
        <f t="shared" si="51"/>
        <v>158</v>
      </c>
      <c r="M374" s="66">
        <f t="shared" si="54"/>
        <v>47.270044269552393</v>
      </c>
      <c r="N374" s="66">
        <f t="shared" si="53"/>
        <v>47.270044269552393</v>
      </c>
      <c r="O374" s="94">
        <f t="shared" si="52"/>
        <v>47.270044269552393</v>
      </c>
    </row>
    <row r="375" spans="1:15" ht="18" customHeight="1" outlineLevel="2">
      <c r="A375" s="81">
        <v>10</v>
      </c>
      <c r="B375" s="76" t="s">
        <v>302</v>
      </c>
      <c r="C375" s="5" t="s">
        <v>1221</v>
      </c>
      <c r="D375" s="6">
        <v>61</v>
      </c>
      <c r="E375" s="6">
        <v>495</v>
      </c>
      <c r="F375" s="6">
        <v>19</v>
      </c>
      <c r="G375" s="86">
        <f t="shared" si="46"/>
        <v>26.05263157894737</v>
      </c>
      <c r="H375" s="67">
        <f t="shared" si="47"/>
        <v>782</v>
      </c>
      <c r="I375" s="67">
        <f t="shared" si="48"/>
        <v>834</v>
      </c>
      <c r="J375" s="67">
        <f t="shared" si="55"/>
        <v>28</v>
      </c>
      <c r="K375" s="67">
        <f t="shared" si="50"/>
        <v>53</v>
      </c>
      <c r="L375" s="67">
        <f t="shared" si="51"/>
        <v>81</v>
      </c>
      <c r="M375" s="66">
        <f t="shared" si="54"/>
        <v>42.709232096635034</v>
      </c>
      <c r="N375" s="66">
        <f t="shared" si="53"/>
        <v>42.709232096635034</v>
      </c>
      <c r="O375" s="94">
        <f t="shared" si="52"/>
        <v>42.709232096635034</v>
      </c>
    </row>
    <row r="376" spans="1:15" ht="18" customHeight="1" outlineLevel="2">
      <c r="A376" s="81">
        <v>11</v>
      </c>
      <c r="B376" s="76" t="s">
        <v>302</v>
      </c>
      <c r="C376" s="5" t="s">
        <v>310</v>
      </c>
      <c r="D376" s="6">
        <v>126</v>
      </c>
      <c r="E376" s="6">
        <v>1593</v>
      </c>
      <c r="F376" s="6">
        <v>19</v>
      </c>
      <c r="G376" s="86">
        <f t="shared" si="46"/>
        <v>83.84210526315789</v>
      </c>
      <c r="H376" s="67">
        <f t="shared" si="47"/>
        <v>2515</v>
      </c>
      <c r="I376" s="67">
        <f t="shared" si="48"/>
        <v>2683</v>
      </c>
      <c r="J376" s="67">
        <f t="shared" si="55"/>
        <v>87</v>
      </c>
      <c r="K376" s="67">
        <f t="shared" si="50"/>
        <v>175</v>
      </c>
      <c r="L376" s="67">
        <f t="shared" si="51"/>
        <v>262</v>
      </c>
      <c r="M376" s="66">
        <f t="shared" si="54"/>
        <v>66.541353383458642</v>
      </c>
      <c r="N376" s="66">
        <f t="shared" si="53"/>
        <v>66.541353383458642</v>
      </c>
      <c r="O376" s="94">
        <f t="shared" si="52"/>
        <v>66.541353383458642</v>
      </c>
    </row>
    <row r="377" spans="1:15" ht="18" customHeight="1" outlineLevel="2">
      <c r="A377" s="81">
        <v>12</v>
      </c>
      <c r="B377" s="76" t="s">
        <v>302</v>
      </c>
      <c r="C377" s="5" t="s">
        <v>311</v>
      </c>
      <c r="D377" s="6">
        <v>63</v>
      </c>
      <c r="E377" s="6">
        <v>870</v>
      </c>
      <c r="F377" s="6">
        <v>19</v>
      </c>
      <c r="G377" s="86">
        <f t="shared" si="46"/>
        <v>45.789473684210527</v>
      </c>
      <c r="H377" s="67">
        <f t="shared" si="47"/>
        <v>1374</v>
      </c>
      <c r="I377" s="67">
        <f t="shared" si="48"/>
        <v>1465</v>
      </c>
      <c r="J377" s="67">
        <f t="shared" si="55"/>
        <v>48</v>
      </c>
      <c r="K377" s="67">
        <f t="shared" si="50"/>
        <v>95</v>
      </c>
      <c r="L377" s="67">
        <f t="shared" si="51"/>
        <v>143</v>
      </c>
      <c r="M377" s="66">
        <f t="shared" si="54"/>
        <v>72.681704260651628</v>
      </c>
      <c r="N377" s="66">
        <f t="shared" si="53"/>
        <v>72.681704260651628</v>
      </c>
      <c r="O377" s="94">
        <f t="shared" si="52"/>
        <v>72.681704260651628</v>
      </c>
    </row>
    <row r="378" spans="1:15" ht="18" customHeight="1" outlineLevel="2">
      <c r="A378" s="81">
        <v>13</v>
      </c>
      <c r="B378" s="76" t="s">
        <v>302</v>
      </c>
      <c r="C378" s="5" t="s">
        <v>1314</v>
      </c>
      <c r="D378" s="6">
        <v>97</v>
      </c>
      <c r="E378" s="6">
        <v>1086</v>
      </c>
      <c r="F378" s="6">
        <v>20</v>
      </c>
      <c r="G378" s="86">
        <f t="shared" si="46"/>
        <v>54.3</v>
      </c>
      <c r="H378" s="67">
        <f t="shared" si="47"/>
        <v>1629</v>
      </c>
      <c r="I378" s="67">
        <f t="shared" si="48"/>
        <v>1738</v>
      </c>
      <c r="J378" s="67">
        <f t="shared" si="55"/>
        <v>56</v>
      </c>
      <c r="K378" s="67">
        <f t="shared" si="50"/>
        <v>113</v>
      </c>
      <c r="L378" s="67">
        <f t="shared" si="51"/>
        <v>169</v>
      </c>
      <c r="M378" s="66">
        <f t="shared" si="54"/>
        <v>55.979381443298969</v>
      </c>
      <c r="N378" s="66">
        <f t="shared" si="53"/>
        <v>55.979381443298969</v>
      </c>
      <c r="O378" s="94">
        <f t="shared" si="52"/>
        <v>55.979381443298969</v>
      </c>
    </row>
    <row r="379" spans="1:15" ht="18" customHeight="1" outlineLevel="2">
      <c r="A379" s="81">
        <v>14</v>
      </c>
      <c r="B379" s="76" t="s">
        <v>302</v>
      </c>
      <c r="C379" s="5" t="s">
        <v>1315</v>
      </c>
      <c r="D379" s="6">
        <v>58</v>
      </c>
      <c r="E379" s="6">
        <v>847</v>
      </c>
      <c r="F379" s="6">
        <v>19</v>
      </c>
      <c r="G379" s="86">
        <f t="shared" si="46"/>
        <v>44.578947368421055</v>
      </c>
      <c r="H379" s="67">
        <f t="shared" si="47"/>
        <v>1337</v>
      </c>
      <c r="I379" s="67">
        <f t="shared" si="48"/>
        <v>1427</v>
      </c>
      <c r="J379" s="67">
        <f t="shared" si="55"/>
        <v>46</v>
      </c>
      <c r="K379" s="67">
        <f t="shared" si="50"/>
        <v>92</v>
      </c>
      <c r="L379" s="67">
        <f t="shared" si="51"/>
        <v>138</v>
      </c>
      <c r="M379" s="66">
        <f t="shared" si="54"/>
        <v>76.860254083484591</v>
      </c>
      <c r="N379" s="66">
        <f t="shared" si="53"/>
        <v>76.860254083484591</v>
      </c>
      <c r="O379" s="94">
        <f t="shared" si="52"/>
        <v>76.860254083484591</v>
      </c>
    </row>
    <row r="380" spans="1:15" ht="18" customHeight="1" outlineLevel="2">
      <c r="A380" s="81">
        <v>15</v>
      </c>
      <c r="B380" s="76" t="s">
        <v>302</v>
      </c>
      <c r="C380" s="5" t="s">
        <v>312</v>
      </c>
      <c r="D380" s="6">
        <v>170</v>
      </c>
      <c r="E380" s="6">
        <v>2413</v>
      </c>
      <c r="F380" s="6">
        <v>20</v>
      </c>
      <c r="G380" s="86">
        <f t="shared" si="46"/>
        <v>120.65</v>
      </c>
      <c r="H380" s="67">
        <f t="shared" si="47"/>
        <v>3620</v>
      </c>
      <c r="I380" s="67">
        <f t="shared" si="48"/>
        <v>3861</v>
      </c>
      <c r="J380" s="67">
        <f t="shared" si="55"/>
        <v>124</v>
      </c>
      <c r="K380" s="67">
        <f t="shared" si="50"/>
        <v>253</v>
      </c>
      <c r="L380" s="67">
        <f t="shared" si="51"/>
        <v>377</v>
      </c>
      <c r="M380" s="66">
        <f t="shared" si="54"/>
        <v>70.970588235294116</v>
      </c>
      <c r="N380" s="66">
        <f t="shared" si="53"/>
        <v>70.970588235294116</v>
      </c>
      <c r="O380" s="94">
        <f t="shared" si="52"/>
        <v>70.970588235294116</v>
      </c>
    </row>
    <row r="381" spans="1:15" ht="18" customHeight="1" outlineLevel="2">
      <c r="A381" s="81">
        <v>16</v>
      </c>
      <c r="B381" s="76" t="s">
        <v>302</v>
      </c>
      <c r="C381" s="5" t="s">
        <v>313</v>
      </c>
      <c r="D381" s="6">
        <v>64</v>
      </c>
      <c r="E381" s="6">
        <v>882</v>
      </c>
      <c r="F381" s="6">
        <v>19</v>
      </c>
      <c r="G381" s="86">
        <f t="shared" si="46"/>
        <v>46.421052631578945</v>
      </c>
      <c r="H381" s="67">
        <f t="shared" si="47"/>
        <v>1393</v>
      </c>
      <c r="I381" s="67">
        <f t="shared" si="48"/>
        <v>1485</v>
      </c>
      <c r="J381" s="67">
        <f t="shared" si="55"/>
        <v>48</v>
      </c>
      <c r="K381" s="67">
        <f t="shared" si="50"/>
        <v>96</v>
      </c>
      <c r="L381" s="67">
        <f t="shared" si="51"/>
        <v>144</v>
      </c>
      <c r="M381" s="66">
        <f t="shared" si="54"/>
        <v>72.532894736842096</v>
      </c>
      <c r="N381" s="66">
        <f t="shared" si="53"/>
        <v>72.532894736842096</v>
      </c>
      <c r="O381" s="94">
        <f t="shared" si="52"/>
        <v>72.532894736842096</v>
      </c>
    </row>
    <row r="382" spans="1:15" ht="18" customHeight="1" outlineLevel="2">
      <c r="A382" s="81">
        <v>17</v>
      </c>
      <c r="B382" s="76" t="s">
        <v>302</v>
      </c>
      <c r="C382" s="5" t="s">
        <v>314</v>
      </c>
      <c r="D382" s="6">
        <v>65</v>
      </c>
      <c r="E382" s="6">
        <v>599</v>
      </c>
      <c r="F382" s="6">
        <v>18</v>
      </c>
      <c r="G382" s="86">
        <f t="shared" si="46"/>
        <v>33.277777777777779</v>
      </c>
      <c r="H382" s="67">
        <f t="shared" si="47"/>
        <v>998</v>
      </c>
      <c r="I382" s="67">
        <f t="shared" si="48"/>
        <v>1065</v>
      </c>
      <c r="J382" s="67">
        <f t="shared" si="55"/>
        <v>35</v>
      </c>
      <c r="K382" s="67">
        <f t="shared" si="50"/>
        <v>68</v>
      </c>
      <c r="L382" s="67">
        <f t="shared" si="51"/>
        <v>103</v>
      </c>
      <c r="M382" s="66">
        <f t="shared" si="54"/>
        <v>51.196581196581199</v>
      </c>
      <c r="N382" s="66">
        <f t="shared" si="53"/>
        <v>51.196581196581199</v>
      </c>
      <c r="O382" s="94">
        <f t="shared" si="52"/>
        <v>51.196581196581199</v>
      </c>
    </row>
    <row r="383" spans="1:15" ht="18" customHeight="1" outlineLevel="2">
      <c r="A383" s="81">
        <v>18</v>
      </c>
      <c r="B383" s="76" t="s">
        <v>302</v>
      </c>
      <c r="C383" s="5" t="s">
        <v>1316</v>
      </c>
      <c r="D383" s="6">
        <v>105</v>
      </c>
      <c r="E383" s="6">
        <v>1000</v>
      </c>
      <c r="F383" s="6">
        <v>17</v>
      </c>
      <c r="G383" s="86">
        <f t="shared" si="46"/>
        <v>58.823529411764703</v>
      </c>
      <c r="H383" s="67">
        <f t="shared" si="47"/>
        <v>1765</v>
      </c>
      <c r="I383" s="67">
        <f t="shared" si="48"/>
        <v>1882</v>
      </c>
      <c r="J383" s="67">
        <f t="shared" si="55"/>
        <v>61</v>
      </c>
      <c r="K383" s="67">
        <f t="shared" si="50"/>
        <v>122</v>
      </c>
      <c r="L383" s="67">
        <f t="shared" si="51"/>
        <v>183</v>
      </c>
      <c r="M383" s="66">
        <f t="shared" si="54"/>
        <v>56.022408963585434</v>
      </c>
      <c r="N383" s="66">
        <f t="shared" si="53"/>
        <v>56.022408963585434</v>
      </c>
      <c r="O383" s="94">
        <f t="shared" si="52"/>
        <v>56.022408963585434</v>
      </c>
    </row>
    <row r="384" spans="1:15" s="22" customFormat="1" ht="18" customHeight="1" outlineLevel="2">
      <c r="A384" s="81">
        <v>19</v>
      </c>
      <c r="B384" s="76" t="s">
        <v>302</v>
      </c>
      <c r="C384" s="5" t="s">
        <v>1317</v>
      </c>
      <c r="D384" s="82">
        <v>37</v>
      </c>
      <c r="E384" s="6">
        <v>252</v>
      </c>
      <c r="F384" s="6">
        <v>16</v>
      </c>
      <c r="G384" s="86">
        <f t="shared" si="46"/>
        <v>15.75</v>
      </c>
      <c r="H384" s="67">
        <f t="shared" si="47"/>
        <v>473</v>
      </c>
      <c r="I384" s="67">
        <f t="shared" si="48"/>
        <v>504</v>
      </c>
      <c r="J384" s="67">
        <f t="shared" si="55"/>
        <v>17</v>
      </c>
      <c r="K384" s="67">
        <f t="shared" si="50"/>
        <v>31</v>
      </c>
      <c r="L384" s="67">
        <f t="shared" si="51"/>
        <v>48</v>
      </c>
      <c r="M384" s="66">
        <f t="shared" si="54"/>
        <v>42.567567567567565</v>
      </c>
      <c r="N384" s="66">
        <f t="shared" si="53"/>
        <v>42.567567567567565</v>
      </c>
      <c r="O384" s="94">
        <f t="shared" si="52"/>
        <v>42.567567567567565</v>
      </c>
    </row>
    <row r="385" spans="1:15" ht="18" customHeight="1" outlineLevel="2">
      <c r="A385" s="81">
        <v>20</v>
      </c>
      <c r="B385" s="76" t="s">
        <v>302</v>
      </c>
      <c r="C385" s="5" t="s">
        <v>1318</v>
      </c>
      <c r="D385" s="6">
        <v>106</v>
      </c>
      <c r="E385" s="6">
        <v>1385</v>
      </c>
      <c r="F385" s="6">
        <v>20</v>
      </c>
      <c r="G385" s="86">
        <f t="shared" si="46"/>
        <v>69.25</v>
      </c>
      <c r="H385" s="67">
        <f t="shared" si="47"/>
        <v>2078</v>
      </c>
      <c r="I385" s="67">
        <f t="shared" si="48"/>
        <v>2216</v>
      </c>
      <c r="J385" s="67">
        <f t="shared" ref="J385:J392" si="56">ROUND(H385*0.034,0)</f>
        <v>71</v>
      </c>
      <c r="K385" s="67">
        <f t="shared" si="50"/>
        <v>144</v>
      </c>
      <c r="L385" s="67">
        <f t="shared" si="51"/>
        <v>215</v>
      </c>
      <c r="M385" s="66">
        <f t="shared" si="54"/>
        <v>65.330188679245282</v>
      </c>
      <c r="N385" s="66">
        <f t="shared" si="53"/>
        <v>65.330188679245282</v>
      </c>
      <c r="O385" s="94">
        <f t="shared" si="52"/>
        <v>65.330188679245282</v>
      </c>
    </row>
    <row r="386" spans="1:15" ht="18" customHeight="1" outlineLevel="2">
      <c r="A386" s="81">
        <v>21</v>
      </c>
      <c r="B386" s="76" t="s">
        <v>302</v>
      </c>
      <c r="C386" s="5" t="s">
        <v>1319</v>
      </c>
      <c r="D386" s="6">
        <v>41</v>
      </c>
      <c r="E386" s="6">
        <v>530</v>
      </c>
      <c r="F386" s="6">
        <v>20</v>
      </c>
      <c r="G386" s="86">
        <f t="shared" si="46"/>
        <v>26.5</v>
      </c>
      <c r="H386" s="67">
        <f t="shared" si="47"/>
        <v>795</v>
      </c>
      <c r="I386" s="67">
        <f t="shared" si="48"/>
        <v>848</v>
      </c>
      <c r="J386" s="67">
        <f t="shared" si="56"/>
        <v>27</v>
      </c>
      <c r="K386" s="67">
        <f t="shared" si="50"/>
        <v>54</v>
      </c>
      <c r="L386" s="67">
        <f t="shared" si="51"/>
        <v>81</v>
      </c>
      <c r="M386" s="66">
        <f t="shared" si="54"/>
        <v>64.634146341463421</v>
      </c>
      <c r="N386" s="66">
        <f t="shared" si="53"/>
        <v>64.634146341463421</v>
      </c>
      <c r="O386" s="94">
        <f t="shared" si="52"/>
        <v>64.634146341463421</v>
      </c>
    </row>
    <row r="387" spans="1:15" ht="18" customHeight="1" outlineLevel="2">
      <c r="A387" s="81">
        <v>22</v>
      </c>
      <c r="B387" s="76" t="s">
        <v>302</v>
      </c>
      <c r="C387" s="5" t="s">
        <v>1222</v>
      </c>
      <c r="D387" s="6">
        <v>67</v>
      </c>
      <c r="E387" s="6">
        <v>663</v>
      </c>
      <c r="F387" s="6">
        <v>19</v>
      </c>
      <c r="G387" s="86">
        <f t="shared" si="46"/>
        <v>34.89473684210526</v>
      </c>
      <c r="H387" s="67">
        <f t="shared" si="47"/>
        <v>1047</v>
      </c>
      <c r="I387" s="67">
        <f t="shared" si="48"/>
        <v>1117</v>
      </c>
      <c r="J387" s="67">
        <f t="shared" si="56"/>
        <v>36</v>
      </c>
      <c r="K387" s="67">
        <f t="shared" si="50"/>
        <v>72</v>
      </c>
      <c r="L387" s="67">
        <f t="shared" si="51"/>
        <v>108</v>
      </c>
      <c r="M387" s="66">
        <f t="shared" si="54"/>
        <v>52.081696779261577</v>
      </c>
      <c r="N387" s="66">
        <f t="shared" si="53"/>
        <v>52.081696779261577</v>
      </c>
      <c r="O387" s="94">
        <f t="shared" si="52"/>
        <v>52.081696779261577</v>
      </c>
    </row>
    <row r="388" spans="1:15" ht="18" customHeight="1" outlineLevel="2">
      <c r="A388" s="81">
        <v>23</v>
      </c>
      <c r="B388" s="76" t="s">
        <v>302</v>
      </c>
      <c r="C388" s="5" t="s">
        <v>315</v>
      </c>
      <c r="D388" s="6">
        <v>76</v>
      </c>
      <c r="E388" s="6">
        <v>875</v>
      </c>
      <c r="F388" s="6">
        <v>17</v>
      </c>
      <c r="G388" s="86">
        <f t="shared" si="46"/>
        <v>51.470588235294116</v>
      </c>
      <c r="H388" s="67">
        <f t="shared" si="47"/>
        <v>1544</v>
      </c>
      <c r="I388" s="67">
        <f t="shared" si="48"/>
        <v>1647</v>
      </c>
      <c r="J388" s="67">
        <f t="shared" si="56"/>
        <v>52</v>
      </c>
      <c r="K388" s="67">
        <f t="shared" si="50"/>
        <v>107</v>
      </c>
      <c r="L388" s="67">
        <f t="shared" si="51"/>
        <v>159</v>
      </c>
      <c r="M388" s="66">
        <f t="shared" si="54"/>
        <v>67.724458204334368</v>
      </c>
      <c r="N388" s="66">
        <f t="shared" si="53"/>
        <v>67.724458204334368</v>
      </c>
      <c r="O388" s="94">
        <f t="shared" si="52"/>
        <v>67.724458204334368</v>
      </c>
    </row>
    <row r="389" spans="1:15" ht="18" customHeight="1" outlineLevel="2">
      <c r="A389" s="81">
        <v>24</v>
      </c>
      <c r="B389" s="76" t="s">
        <v>302</v>
      </c>
      <c r="C389" s="5" t="s">
        <v>1320</v>
      </c>
      <c r="D389" s="6">
        <v>52</v>
      </c>
      <c r="E389" s="6">
        <v>538</v>
      </c>
      <c r="F389" s="6">
        <v>19</v>
      </c>
      <c r="G389" s="86">
        <f t="shared" si="46"/>
        <v>28.315789473684209</v>
      </c>
      <c r="H389" s="67">
        <f t="shared" si="47"/>
        <v>849</v>
      </c>
      <c r="I389" s="67">
        <f t="shared" si="48"/>
        <v>906</v>
      </c>
      <c r="J389" s="67">
        <f t="shared" si="56"/>
        <v>29</v>
      </c>
      <c r="K389" s="67">
        <f t="shared" si="50"/>
        <v>58</v>
      </c>
      <c r="L389" s="67">
        <f t="shared" si="51"/>
        <v>87</v>
      </c>
      <c r="M389" s="66">
        <f t="shared" si="54"/>
        <v>54.453441295546554</v>
      </c>
      <c r="N389" s="66">
        <f t="shared" si="53"/>
        <v>54.453441295546554</v>
      </c>
      <c r="O389" s="94">
        <f t="shared" si="52"/>
        <v>54.453441295546554</v>
      </c>
    </row>
    <row r="390" spans="1:15" ht="18" customHeight="1" outlineLevel="2">
      <c r="A390" s="81">
        <v>25</v>
      </c>
      <c r="B390" s="76" t="s">
        <v>302</v>
      </c>
      <c r="C390" s="5" t="s">
        <v>316</v>
      </c>
      <c r="D390" s="6">
        <v>158</v>
      </c>
      <c r="E390" s="6">
        <v>1472</v>
      </c>
      <c r="F390" s="6">
        <v>20</v>
      </c>
      <c r="G390" s="86">
        <f t="shared" si="46"/>
        <v>73.599999999999994</v>
      </c>
      <c r="H390" s="67">
        <f t="shared" si="47"/>
        <v>2208</v>
      </c>
      <c r="I390" s="67">
        <f t="shared" si="48"/>
        <v>2355</v>
      </c>
      <c r="J390" s="67">
        <f t="shared" si="56"/>
        <v>75</v>
      </c>
      <c r="K390" s="67">
        <f t="shared" si="50"/>
        <v>153</v>
      </c>
      <c r="L390" s="67">
        <f t="shared" si="51"/>
        <v>228</v>
      </c>
      <c r="M390" s="66">
        <f t="shared" si="54"/>
        <v>46.582278481012651</v>
      </c>
      <c r="N390" s="66">
        <f t="shared" si="53"/>
        <v>46.582278481012651</v>
      </c>
      <c r="O390" s="94">
        <f t="shared" si="52"/>
        <v>46.582278481012651</v>
      </c>
    </row>
    <row r="391" spans="1:15" ht="18" customHeight="1" outlineLevel="2">
      <c r="A391" s="81">
        <v>26</v>
      </c>
      <c r="B391" s="76" t="s">
        <v>302</v>
      </c>
      <c r="C391" s="5" t="s">
        <v>1322</v>
      </c>
      <c r="D391" s="6">
        <v>63</v>
      </c>
      <c r="E391" s="6">
        <v>892</v>
      </c>
      <c r="F391" s="6">
        <v>20</v>
      </c>
      <c r="G391" s="86">
        <f t="shared" si="46"/>
        <v>44.6</v>
      </c>
      <c r="H391" s="67">
        <f t="shared" si="47"/>
        <v>1338</v>
      </c>
      <c r="I391" s="67">
        <f t="shared" si="48"/>
        <v>1427</v>
      </c>
      <c r="J391" s="67">
        <f t="shared" si="56"/>
        <v>45</v>
      </c>
      <c r="K391" s="67">
        <f t="shared" si="50"/>
        <v>92</v>
      </c>
      <c r="L391" s="67">
        <f t="shared" si="51"/>
        <v>137</v>
      </c>
      <c r="M391" s="66">
        <f>G391*100/D391</f>
        <v>70.793650793650798</v>
      </c>
      <c r="N391" s="66">
        <f>G391*100/D391</f>
        <v>70.793650793650798</v>
      </c>
      <c r="O391" s="94">
        <f t="shared" si="52"/>
        <v>70.793650793650798</v>
      </c>
    </row>
    <row r="392" spans="1:15" ht="18" customHeight="1" outlineLevel="2">
      <c r="A392" s="81">
        <v>27</v>
      </c>
      <c r="B392" s="76" t="s">
        <v>302</v>
      </c>
      <c r="C392" s="5" t="s">
        <v>1321</v>
      </c>
      <c r="D392" s="6">
        <v>52</v>
      </c>
      <c r="E392" s="6">
        <v>576</v>
      </c>
      <c r="F392" s="6">
        <v>20</v>
      </c>
      <c r="G392" s="86">
        <f t="shared" si="46"/>
        <v>28.8</v>
      </c>
      <c r="H392" s="67">
        <f t="shared" si="47"/>
        <v>864</v>
      </c>
      <c r="I392" s="67">
        <f t="shared" si="48"/>
        <v>922</v>
      </c>
      <c r="J392" s="67">
        <f t="shared" si="56"/>
        <v>29</v>
      </c>
      <c r="K392" s="67">
        <f t="shared" si="50"/>
        <v>59</v>
      </c>
      <c r="L392" s="67">
        <f t="shared" si="51"/>
        <v>88</v>
      </c>
      <c r="M392" s="66">
        <f t="shared" si="54"/>
        <v>55.384615384615387</v>
      </c>
      <c r="N392" s="66">
        <f t="shared" si="53"/>
        <v>55.384615384615387</v>
      </c>
      <c r="O392" s="94">
        <f t="shared" si="52"/>
        <v>55.384615384615387</v>
      </c>
    </row>
    <row r="393" spans="1:15" ht="18" customHeight="1" outlineLevel="2">
      <c r="A393" s="81">
        <v>28</v>
      </c>
      <c r="B393" s="76" t="s">
        <v>302</v>
      </c>
      <c r="C393" s="5" t="s">
        <v>317</v>
      </c>
      <c r="D393" s="6">
        <v>110</v>
      </c>
      <c r="E393" s="6">
        <v>1207</v>
      </c>
      <c r="F393" s="6">
        <v>19</v>
      </c>
      <c r="G393" s="86">
        <f t="shared" ref="G393:G456" si="57">E393/F393</f>
        <v>63.526315789473685</v>
      </c>
      <c r="H393" s="67">
        <f t="shared" ref="H393:H456" si="58">ROUND(G393*30,0)</f>
        <v>1906</v>
      </c>
      <c r="I393" s="67">
        <f t="shared" ref="I393:I456" si="59">ROUND(G393*32,0)</f>
        <v>2033</v>
      </c>
      <c r="J393" s="67">
        <f t="shared" ref="J393:J456" si="60">ROUND(H393*0.034,0)</f>
        <v>65</v>
      </c>
      <c r="K393" s="67">
        <f t="shared" ref="K393:K456" si="61">ROUND(I393*0.066-2,0)</f>
        <v>132</v>
      </c>
      <c r="L393" s="67">
        <f t="shared" ref="L393:L456" si="62">J393+K393</f>
        <v>197</v>
      </c>
      <c r="M393" s="66">
        <f t="shared" si="54"/>
        <v>57.751196172248804</v>
      </c>
      <c r="N393" s="66">
        <f t="shared" si="53"/>
        <v>57.751196172248804</v>
      </c>
      <c r="O393" s="94">
        <f t="shared" ref="O393:O456" si="63">G393*100/D393</f>
        <v>57.751196172248804</v>
      </c>
    </row>
    <row r="394" spans="1:15" ht="18" customHeight="1" outlineLevel="2">
      <c r="A394" s="81">
        <v>29</v>
      </c>
      <c r="B394" s="76" t="s">
        <v>302</v>
      </c>
      <c r="C394" s="5" t="s">
        <v>1323</v>
      </c>
      <c r="D394" s="6">
        <v>22</v>
      </c>
      <c r="E394" s="6">
        <v>180</v>
      </c>
      <c r="F394" s="6">
        <v>19</v>
      </c>
      <c r="G394" s="86">
        <f t="shared" si="57"/>
        <v>9.473684210526315</v>
      </c>
      <c r="H394" s="67">
        <f t="shared" si="58"/>
        <v>284</v>
      </c>
      <c r="I394" s="67">
        <f t="shared" si="59"/>
        <v>303</v>
      </c>
      <c r="J394" s="67">
        <f t="shared" si="60"/>
        <v>10</v>
      </c>
      <c r="K394" s="67">
        <f t="shared" si="61"/>
        <v>18</v>
      </c>
      <c r="L394" s="67">
        <f t="shared" si="62"/>
        <v>28</v>
      </c>
      <c r="M394" s="66">
        <f t="shared" si="54"/>
        <v>43.062200956937794</v>
      </c>
      <c r="N394" s="66">
        <f t="shared" si="53"/>
        <v>43.062200956937794</v>
      </c>
      <c r="O394" s="94">
        <f t="shared" si="63"/>
        <v>43.062200956937794</v>
      </c>
    </row>
    <row r="395" spans="1:15" ht="18" customHeight="1" outlineLevel="2">
      <c r="A395" s="81">
        <v>30</v>
      </c>
      <c r="B395" s="76" t="s">
        <v>302</v>
      </c>
      <c r="C395" s="5" t="s">
        <v>318</v>
      </c>
      <c r="D395" s="6">
        <v>101</v>
      </c>
      <c r="E395" s="6">
        <v>1428</v>
      </c>
      <c r="F395" s="6">
        <v>20</v>
      </c>
      <c r="G395" s="86">
        <f t="shared" si="57"/>
        <v>71.400000000000006</v>
      </c>
      <c r="H395" s="67">
        <f t="shared" si="58"/>
        <v>2142</v>
      </c>
      <c r="I395" s="67">
        <f t="shared" si="59"/>
        <v>2285</v>
      </c>
      <c r="J395" s="67">
        <f t="shared" si="60"/>
        <v>73</v>
      </c>
      <c r="K395" s="67">
        <f t="shared" si="61"/>
        <v>149</v>
      </c>
      <c r="L395" s="67">
        <f t="shared" si="62"/>
        <v>222</v>
      </c>
      <c r="M395" s="66">
        <f t="shared" si="54"/>
        <v>70.693069306930695</v>
      </c>
      <c r="N395" s="66">
        <f t="shared" si="53"/>
        <v>70.693069306930695</v>
      </c>
      <c r="O395" s="94">
        <f t="shared" si="63"/>
        <v>70.693069306930695</v>
      </c>
    </row>
    <row r="396" spans="1:15" ht="18" customHeight="1" outlineLevel="2">
      <c r="A396" s="81">
        <v>31</v>
      </c>
      <c r="B396" s="76" t="s">
        <v>302</v>
      </c>
      <c r="C396" s="5" t="s">
        <v>1221</v>
      </c>
      <c r="D396" s="6">
        <v>27</v>
      </c>
      <c r="E396" s="6">
        <v>340</v>
      </c>
      <c r="F396" s="6">
        <v>19</v>
      </c>
      <c r="G396" s="86">
        <f t="shared" si="57"/>
        <v>17.894736842105264</v>
      </c>
      <c r="H396" s="67">
        <f t="shared" si="58"/>
        <v>537</v>
      </c>
      <c r="I396" s="67">
        <f t="shared" si="59"/>
        <v>573</v>
      </c>
      <c r="J396" s="67">
        <f t="shared" si="60"/>
        <v>18</v>
      </c>
      <c r="K396" s="67">
        <f t="shared" si="61"/>
        <v>36</v>
      </c>
      <c r="L396" s="67">
        <f t="shared" si="62"/>
        <v>54</v>
      </c>
      <c r="M396" s="66">
        <f t="shared" si="54"/>
        <v>66.27680311890839</v>
      </c>
      <c r="N396" s="66">
        <f t="shared" si="53"/>
        <v>66.27680311890839</v>
      </c>
      <c r="O396" s="94">
        <f t="shared" si="63"/>
        <v>66.27680311890839</v>
      </c>
    </row>
    <row r="397" spans="1:15" ht="18" customHeight="1" outlineLevel="2">
      <c r="A397" s="81">
        <v>32</v>
      </c>
      <c r="B397" s="76" t="s">
        <v>302</v>
      </c>
      <c r="C397" s="5" t="s">
        <v>1324</v>
      </c>
      <c r="D397" s="6">
        <v>74</v>
      </c>
      <c r="E397" s="6">
        <v>630</v>
      </c>
      <c r="F397" s="6">
        <v>24</v>
      </c>
      <c r="G397" s="86">
        <f t="shared" si="57"/>
        <v>26.25</v>
      </c>
      <c r="H397" s="67">
        <f t="shared" si="58"/>
        <v>788</v>
      </c>
      <c r="I397" s="67">
        <f t="shared" si="59"/>
        <v>840</v>
      </c>
      <c r="J397" s="67">
        <f t="shared" si="60"/>
        <v>27</v>
      </c>
      <c r="K397" s="67">
        <f t="shared" si="61"/>
        <v>53</v>
      </c>
      <c r="L397" s="67">
        <f t="shared" si="62"/>
        <v>80</v>
      </c>
      <c r="M397" s="66">
        <f t="shared" si="54"/>
        <v>35.472972972972975</v>
      </c>
      <c r="N397" s="66">
        <f t="shared" si="53"/>
        <v>35.472972972972975</v>
      </c>
      <c r="O397" s="94">
        <f t="shared" si="63"/>
        <v>35.472972972972975</v>
      </c>
    </row>
    <row r="398" spans="1:15" ht="18" customHeight="1" outlineLevel="2">
      <c r="A398" s="81">
        <v>33</v>
      </c>
      <c r="B398" s="76" t="s">
        <v>302</v>
      </c>
      <c r="C398" s="5" t="s">
        <v>319</v>
      </c>
      <c r="D398" s="6">
        <v>119</v>
      </c>
      <c r="E398" s="6">
        <v>1248</v>
      </c>
      <c r="F398" s="6">
        <v>18</v>
      </c>
      <c r="G398" s="86">
        <f t="shared" si="57"/>
        <v>69.333333333333329</v>
      </c>
      <c r="H398" s="67">
        <f t="shared" si="58"/>
        <v>2080</v>
      </c>
      <c r="I398" s="67">
        <f t="shared" si="59"/>
        <v>2219</v>
      </c>
      <c r="J398" s="67">
        <f t="shared" si="60"/>
        <v>71</v>
      </c>
      <c r="K398" s="67">
        <f t="shared" si="61"/>
        <v>144</v>
      </c>
      <c r="L398" s="67">
        <f t="shared" si="62"/>
        <v>215</v>
      </c>
      <c r="M398" s="66">
        <f t="shared" si="54"/>
        <v>58.263305322128851</v>
      </c>
      <c r="N398" s="66">
        <f t="shared" si="53"/>
        <v>58.263305322128851</v>
      </c>
      <c r="O398" s="94">
        <f t="shared" si="63"/>
        <v>58.263305322128851</v>
      </c>
    </row>
    <row r="399" spans="1:15" ht="18" customHeight="1" outlineLevel="2">
      <c r="A399" s="81">
        <v>34</v>
      </c>
      <c r="B399" s="76" t="s">
        <v>302</v>
      </c>
      <c r="C399" s="5" t="s">
        <v>320</v>
      </c>
      <c r="D399" s="6">
        <v>107</v>
      </c>
      <c r="E399" s="6">
        <v>1245</v>
      </c>
      <c r="F399" s="6">
        <v>19</v>
      </c>
      <c r="G399" s="86">
        <f t="shared" si="57"/>
        <v>65.526315789473685</v>
      </c>
      <c r="H399" s="67">
        <f t="shared" si="58"/>
        <v>1966</v>
      </c>
      <c r="I399" s="67">
        <f t="shared" si="59"/>
        <v>2097</v>
      </c>
      <c r="J399" s="67">
        <f t="shared" si="60"/>
        <v>67</v>
      </c>
      <c r="K399" s="67">
        <f t="shared" si="61"/>
        <v>136</v>
      </c>
      <c r="L399" s="67">
        <f t="shared" si="62"/>
        <v>203</v>
      </c>
      <c r="M399" s="66">
        <f t="shared" si="54"/>
        <v>61.239547466797838</v>
      </c>
      <c r="N399" s="66">
        <f t="shared" si="53"/>
        <v>61.239547466797838</v>
      </c>
      <c r="O399" s="94">
        <f t="shared" si="63"/>
        <v>61.239547466797838</v>
      </c>
    </row>
    <row r="400" spans="1:15" ht="18" customHeight="1" outlineLevel="2">
      <c r="A400" s="81">
        <v>35</v>
      </c>
      <c r="B400" s="76" t="s">
        <v>302</v>
      </c>
      <c r="C400" s="5" t="s">
        <v>1325</v>
      </c>
      <c r="D400" s="6">
        <v>16</v>
      </c>
      <c r="E400" s="6">
        <v>159</v>
      </c>
      <c r="F400" s="6">
        <v>19</v>
      </c>
      <c r="G400" s="86">
        <f t="shared" si="57"/>
        <v>8.3684210526315788</v>
      </c>
      <c r="H400" s="67">
        <f t="shared" si="58"/>
        <v>251</v>
      </c>
      <c r="I400" s="67">
        <f t="shared" si="59"/>
        <v>268</v>
      </c>
      <c r="J400" s="67">
        <f t="shared" si="60"/>
        <v>9</v>
      </c>
      <c r="K400" s="67">
        <f t="shared" si="61"/>
        <v>16</v>
      </c>
      <c r="L400" s="67">
        <f t="shared" si="62"/>
        <v>25</v>
      </c>
      <c r="M400" s="66">
        <f t="shared" si="54"/>
        <v>52.30263157894737</v>
      </c>
      <c r="N400" s="66">
        <f t="shared" si="53"/>
        <v>52.30263157894737</v>
      </c>
      <c r="O400" s="94">
        <f t="shared" si="63"/>
        <v>52.30263157894737</v>
      </c>
    </row>
    <row r="401" spans="1:15" ht="18" customHeight="1" outlineLevel="2">
      <c r="A401" s="81">
        <v>36</v>
      </c>
      <c r="B401" s="76" t="s">
        <v>302</v>
      </c>
      <c r="C401" s="5" t="s">
        <v>321</v>
      </c>
      <c r="D401" s="6">
        <v>136</v>
      </c>
      <c r="E401" s="6">
        <v>1895</v>
      </c>
      <c r="F401" s="6">
        <v>19</v>
      </c>
      <c r="G401" s="86">
        <f t="shared" si="57"/>
        <v>99.736842105263165</v>
      </c>
      <c r="H401" s="67">
        <f t="shared" si="58"/>
        <v>2992</v>
      </c>
      <c r="I401" s="67">
        <f t="shared" si="59"/>
        <v>3192</v>
      </c>
      <c r="J401" s="67">
        <f t="shared" si="60"/>
        <v>102</v>
      </c>
      <c r="K401" s="67">
        <f t="shared" si="61"/>
        <v>209</v>
      </c>
      <c r="L401" s="67">
        <f t="shared" si="62"/>
        <v>311</v>
      </c>
      <c r="M401" s="66">
        <f t="shared" si="54"/>
        <v>73.335913312693506</v>
      </c>
      <c r="N401" s="66">
        <f t="shared" si="53"/>
        <v>73.335913312693506</v>
      </c>
      <c r="O401" s="94">
        <f t="shared" si="63"/>
        <v>73.335913312693506</v>
      </c>
    </row>
    <row r="402" spans="1:15" ht="18" customHeight="1" outlineLevel="2">
      <c r="A402" s="81">
        <v>37</v>
      </c>
      <c r="B402" s="76" t="s">
        <v>302</v>
      </c>
      <c r="C402" s="5" t="s">
        <v>322</v>
      </c>
      <c r="D402" s="6">
        <v>80</v>
      </c>
      <c r="E402" s="6">
        <v>884</v>
      </c>
      <c r="F402" s="6">
        <v>19</v>
      </c>
      <c r="G402" s="86">
        <f t="shared" si="57"/>
        <v>46.526315789473685</v>
      </c>
      <c r="H402" s="67">
        <f t="shared" si="58"/>
        <v>1396</v>
      </c>
      <c r="I402" s="67">
        <f t="shared" si="59"/>
        <v>1489</v>
      </c>
      <c r="J402" s="67">
        <f t="shared" si="60"/>
        <v>47</v>
      </c>
      <c r="K402" s="67">
        <f t="shared" si="61"/>
        <v>96</v>
      </c>
      <c r="L402" s="67">
        <f t="shared" si="62"/>
        <v>143</v>
      </c>
      <c r="M402" s="66">
        <f t="shared" si="54"/>
        <v>58.157894736842103</v>
      </c>
      <c r="N402" s="66">
        <f t="shared" si="53"/>
        <v>58.157894736842103</v>
      </c>
      <c r="O402" s="94">
        <f t="shared" si="63"/>
        <v>58.157894736842103</v>
      </c>
    </row>
    <row r="403" spans="1:15" ht="18" customHeight="1" outlineLevel="2">
      <c r="A403" s="81">
        <v>38</v>
      </c>
      <c r="B403" s="76" t="s">
        <v>302</v>
      </c>
      <c r="C403" s="5" t="s">
        <v>1326</v>
      </c>
      <c r="D403" s="6">
        <v>1</v>
      </c>
      <c r="E403" s="6">
        <v>0</v>
      </c>
      <c r="F403" s="6">
        <v>1</v>
      </c>
      <c r="G403" s="86">
        <f t="shared" si="57"/>
        <v>0</v>
      </c>
      <c r="H403" s="67">
        <f t="shared" si="58"/>
        <v>0</v>
      </c>
      <c r="I403" s="67">
        <f t="shared" si="59"/>
        <v>0</v>
      </c>
      <c r="J403" s="67">
        <f t="shared" si="60"/>
        <v>0</v>
      </c>
      <c r="K403" s="67">
        <v>0</v>
      </c>
      <c r="L403" s="67">
        <f t="shared" si="62"/>
        <v>0</v>
      </c>
      <c r="M403" s="66">
        <f t="shared" si="54"/>
        <v>0</v>
      </c>
      <c r="N403" s="66">
        <f t="shared" si="53"/>
        <v>0</v>
      </c>
      <c r="O403" s="94">
        <f t="shared" si="63"/>
        <v>0</v>
      </c>
    </row>
    <row r="404" spans="1:15" ht="18" customHeight="1" outlineLevel="2">
      <c r="A404" s="81">
        <v>39</v>
      </c>
      <c r="B404" s="76" t="s">
        <v>302</v>
      </c>
      <c r="C404" s="5" t="s">
        <v>1327</v>
      </c>
      <c r="D404" s="6">
        <v>68</v>
      </c>
      <c r="E404" s="6">
        <v>613</v>
      </c>
      <c r="F404" s="6">
        <v>16</v>
      </c>
      <c r="G404" s="86">
        <f t="shared" si="57"/>
        <v>38.3125</v>
      </c>
      <c r="H404" s="67">
        <f t="shared" si="58"/>
        <v>1149</v>
      </c>
      <c r="I404" s="67">
        <f t="shared" si="59"/>
        <v>1226</v>
      </c>
      <c r="J404" s="67">
        <f t="shared" si="60"/>
        <v>39</v>
      </c>
      <c r="K404" s="67">
        <f t="shared" si="61"/>
        <v>79</v>
      </c>
      <c r="L404" s="67">
        <f t="shared" si="62"/>
        <v>118</v>
      </c>
      <c r="M404" s="66">
        <f t="shared" si="54"/>
        <v>56.341911764705884</v>
      </c>
      <c r="N404" s="66">
        <f t="shared" si="53"/>
        <v>56.341911764705884</v>
      </c>
      <c r="O404" s="94">
        <f t="shared" si="63"/>
        <v>56.341911764705884</v>
      </c>
    </row>
    <row r="405" spans="1:15" ht="18" customHeight="1" outlineLevel="2">
      <c r="A405" s="81">
        <v>40</v>
      </c>
      <c r="B405" s="76" t="s">
        <v>302</v>
      </c>
      <c r="C405" s="5" t="s">
        <v>323</v>
      </c>
      <c r="D405" s="6">
        <v>70</v>
      </c>
      <c r="E405" s="6">
        <v>1015</v>
      </c>
      <c r="F405" s="6">
        <v>19</v>
      </c>
      <c r="G405" s="86">
        <f t="shared" si="57"/>
        <v>53.421052631578945</v>
      </c>
      <c r="H405" s="67">
        <f t="shared" si="58"/>
        <v>1603</v>
      </c>
      <c r="I405" s="67">
        <f t="shared" si="59"/>
        <v>1709</v>
      </c>
      <c r="J405" s="67">
        <f t="shared" si="60"/>
        <v>55</v>
      </c>
      <c r="K405" s="67">
        <f t="shared" si="61"/>
        <v>111</v>
      </c>
      <c r="L405" s="67">
        <f t="shared" si="62"/>
        <v>166</v>
      </c>
      <c r="M405" s="66">
        <f t="shared" si="54"/>
        <v>76.315789473684205</v>
      </c>
      <c r="N405" s="66">
        <f t="shared" si="53"/>
        <v>76.315789473684205</v>
      </c>
      <c r="O405" s="94">
        <f t="shared" si="63"/>
        <v>76.315789473684205</v>
      </c>
    </row>
    <row r="406" spans="1:15" ht="18" customHeight="1" outlineLevel="2">
      <c r="A406" s="81">
        <v>41</v>
      </c>
      <c r="B406" s="76" t="s">
        <v>302</v>
      </c>
      <c r="C406" s="5" t="s">
        <v>324</v>
      </c>
      <c r="D406" s="6">
        <v>118</v>
      </c>
      <c r="E406" s="6">
        <v>995</v>
      </c>
      <c r="F406" s="6">
        <v>18</v>
      </c>
      <c r="G406" s="86">
        <f t="shared" si="57"/>
        <v>55.277777777777779</v>
      </c>
      <c r="H406" s="67">
        <f t="shared" si="58"/>
        <v>1658</v>
      </c>
      <c r="I406" s="67">
        <f t="shared" si="59"/>
        <v>1769</v>
      </c>
      <c r="J406" s="67">
        <f t="shared" si="60"/>
        <v>56</v>
      </c>
      <c r="K406" s="67">
        <f t="shared" si="61"/>
        <v>115</v>
      </c>
      <c r="L406" s="67">
        <f t="shared" si="62"/>
        <v>171</v>
      </c>
      <c r="M406" s="66">
        <f t="shared" si="54"/>
        <v>46.845574387947273</v>
      </c>
      <c r="N406" s="66">
        <f t="shared" si="53"/>
        <v>46.845574387947273</v>
      </c>
      <c r="O406" s="94">
        <f t="shared" si="63"/>
        <v>46.845574387947273</v>
      </c>
    </row>
    <row r="407" spans="1:15" ht="18" customHeight="1" outlineLevel="2">
      <c r="A407" s="81">
        <v>42</v>
      </c>
      <c r="B407" s="76" t="s">
        <v>302</v>
      </c>
      <c r="C407" s="5" t="s">
        <v>325</v>
      </c>
      <c r="D407" s="6">
        <v>64</v>
      </c>
      <c r="E407" s="6">
        <v>783</v>
      </c>
      <c r="F407" s="6">
        <v>19</v>
      </c>
      <c r="G407" s="86">
        <f t="shared" si="57"/>
        <v>41.210526315789473</v>
      </c>
      <c r="H407" s="67">
        <f t="shared" si="58"/>
        <v>1236</v>
      </c>
      <c r="I407" s="67">
        <f t="shared" si="59"/>
        <v>1319</v>
      </c>
      <c r="J407" s="67">
        <f t="shared" si="60"/>
        <v>42</v>
      </c>
      <c r="K407" s="67">
        <f t="shared" si="61"/>
        <v>85</v>
      </c>
      <c r="L407" s="67">
        <f t="shared" si="62"/>
        <v>127</v>
      </c>
      <c r="M407" s="66">
        <f t="shared" si="54"/>
        <v>64.391447368421055</v>
      </c>
      <c r="N407" s="66">
        <f t="shared" ref="N407:N479" si="64">G407*100/D407</f>
        <v>64.391447368421055</v>
      </c>
      <c r="O407" s="94">
        <f t="shared" si="63"/>
        <v>64.391447368421055</v>
      </c>
    </row>
    <row r="408" spans="1:15" ht="18" customHeight="1" outlineLevel="2">
      <c r="A408" s="81">
        <v>43</v>
      </c>
      <c r="B408" s="76" t="s">
        <v>302</v>
      </c>
      <c r="C408" s="5" t="s">
        <v>326</v>
      </c>
      <c r="D408" s="6">
        <v>55</v>
      </c>
      <c r="E408" s="6">
        <v>449</v>
      </c>
      <c r="F408" s="6">
        <v>19</v>
      </c>
      <c r="G408" s="86">
        <f t="shared" si="57"/>
        <v>23.631578947368421</v>
      </c>
      <c r="H408" s="67">
        <f t="shared" si="58"/>
        <v>709</v>
      </c>
      <c r="I408" s="67">
        <f t="shared" si="59"/>
        <v>756</v>
      </c>
      <c r="J408" s="67">
        <f t="shared" si="60"/>
        <v>24</v>
      </c>
      <c r="K408" s="67">
        <f t="shared" si="61"/>
        <v>48</v>
      </c>
      <c r="L408" s="67">
        <f t="shared" si="62"/>
        <v>72</v>
      </c>
      <c r="M408" s="66">
        <f t="shared" si="54"/>
        <v>42.966507177033492</v>
      </c>
      <c r="N408" s="66">
        <f t="shared" si="64"/>
        <v>42.966507177033492</v>
      </c>
      <c r="O408" s="94">
        <f t="shared" si="63"/>
        <v>42.966507177033492</v>
      </c>
    </row>
    <row r="409" spans="1:15" ht="18" customHeight="1" outlineLevel="2">
      <c r="A409" s="81">
        <v>44</v>
      </c>
      <c r="B409" s="76" t="s">
        <v>302</v>
      </c>
      <c r="C409" s="5" t="s">
        <v>1328</v>
      </c>
      <c r="D409" s="82">
        <v>28</v>
      </c>
      <c r="E409" s="6">
        <v>0</v>
      </c>
      <c r="F409" s="6">
        <v>1</v>
      </c>
      <c r="G409" s="86">
        <f t="shared" si="57"/>
        <v>0</v>
      </c>
      <c r="H409" s="67">
        <f t="shared" si="58"/>
        <v>0</v>
      </c>
      <c r="I409" s="67">
        <f t="shared" si="59"/>
        <v>0</v>
      </c>
      <c r="J409" s="67">
        <f t="shared" si="60"/>
        <v>0</v>
      </c>
      <c r="K409" s="67">
        <v>0</v>
      </c>
      <c r="L409" s="67">
        <f t="shared" si="62"/>
        <v>0</v>
      </c>
      <c r="M409" s="66">
        <f t="shared" si="54"/>
        <v>0</v>
      </c>
      <c r="N409" s="66">
        <f t="shared" si="64"/>
        <v>0</v>
      </c>
      <c r="O409" s="94">
        <f t="shared" si="63"/>
        <v>0</v>
      </c>
    </row>
    <row r="410" spans="1:15" ht="18" customHeight="1" outlineLevel="2">
      <c r="A410" s="81">
        <v>45</v>
      </c>
      <c r="B410" s="76" t="s">
        <v>302</v>
      </c>
      <c r="C410" s="5" t="s">
        <v>1329</v>
      </c>
      <c r="D410" s="82">
        <v>30</v>
      </c>
      <c r="E410" s="6">
        <v>360</v>
      </c>
      <c r="F410" s="6">
        <v>20</v>
      </c>
      <c r="G410" s="86">
        <f t="shared" si="57"/>
        <v>18</v>
      </c>
      <c r="H410" s="67">
        <f t="shared" si="58"/>
        <v>540</v>
      </c>
      <c r="I410" s="67">
        <f t="shared" si="59"/>
        <v>576</v>
      </c>
      <c r="J410" s="67">
        <f t="shared" si="60"/>
        <v>18</v>
      </c>
      <c r="K410" s="67">
        <f t="shared" si="61"/>
        <v>36</v>
      </c>
      <c r="L410" s="67">
        <f t="shared" si="62"/>
        <v>54</v>
      </c>
      <c r="M410" s="66">
        <f t="shared" si="54"/>
        <v>60</v>
      </c>
      <c r="N410" s="66">
        <f t="shared" si="64"/>
        <v>60</v>
      </c>
      <c r="O410" s="94">
        <f t="shared" si="63"/>
        <v>60</v>
      </c>
    </row>
    <row r="411" spans="1:15" ht="18" customHeight="1" outlineLevel="2">
      <c r="A411" s="81">
        <v>46</v>
      </c>
      <c r="B411" s="76" t="s">
        <v>302</v>
      </c>
      <c r="C411" s="5" t="s">
        <v>327</v>
      </c>
      <c r="D411" s="6">
        <v>120</v>
      </c>
      <c r="E411" s="6">
        <v>1458</v>
      </c>
      <c r="F411" s="6">
        <v>20</v>
      </c>
      <c r="G411" s="86">
        <f t="shared" si="57"/>
        <v>72.900000000000006</v>
      </c>
      <c r="H411" s="67">
        <f t="shared" si="58"/>
        <v>2187</v>
      </c>
      <c r="I411" s="67">
        <f t="shared" si="59"/>
        <v>2333</v>
      </c>
      <c r="J411" s="67">
        <f t="shared" si="60"/>
        <v>74</v>
      </c>
      <c r="K411" s="67">
        <f t="shared" si="61"/>
        <v>152</v>
      </c>
      <c r="L411" s="67">
        <f t="shared" si="62"/>
        <v>226</v>
      </c>
      <c r="M411" s="66">
        <f t="shared" si="54"/>
        <v>60.750000000000007</v>
      </c>
      <c r="N411" s="66">
        <f t="shared" si="64"/>
        <v>60.750000000000007</v>
      </c>
      <c r="O411" s="94">
        <f t="shared" si="63"/>
        <v>60.750000000000007</v>
      </c>
    </row>
    <row r="412" spans="1:15" ht="18" customHeight="1" outlineLevel="2">
      <c r="A412" s="81">
        <v>47</v>
      </c>
      <c r="B412" s="76" t="s">
        <v>302</v>
      </c>
      <c r="C412" s="5" t="s">
        <v>1330</v>
      </c>
      <c r="D412" s="6">
        <v>41</v>
      </c>
      <c r="E412" s="6">
        <v>648</v>
      </c>
      <c r="F412" s="6">
        <v>20</v>
      </c>
      <c r="G412" s="86">
        <f t="shared" si="57"/>
        <v>32.4</v>
      </c>
      <c r="H412" s="67">
        <f t="shared" si="58"/>
        <v>972</v>
      </c>
      <c r="I412" s="67">
        <f t="shared" si="59"/>
        <v>1037</v>
      </c>
      <c r="J412" s="67">
        <f t="shared" si="60"/>
        <v>33</v>
      </c>
      <c r="K412" s="67">
        <f t="shared" si="61"/>
        <v>66</v>
      </c>
      <c r="L412" s="67">
        <f t="shared" si="62"/>
        <v>99</v>
      </c>
      <c r="M412" s="66">
        <f t="shared" si="54"/>
        <v>79.024390243902445</v>
      </c>
      <c r="N412" s="66">
        <f t="shared" si="64"/>
        <v>79.024390243902445</v>
      </c>
      <c r="O412" s="94">
        <f t="shared" si="63"/>
        <v>79.024390243902445</v>
      </c>
    </row>
    <row r="413" spans="1:15" ht="18" customHeight="1" outlineLevel="2">
      <c r="A413" s="81">
        <v>48</v>
      </c>
      <c r="B413" s="76" t="s">
        <v>302</v>
      </c>
      <c r="C413" s="5" t="s">
        <v>1331</v>
      </c>
      <c r="D413" s="67">
        <v>32</v>
      </c>
      <c r="E413" s="67">
        <v>0</v>
      </c>
      <c r="F413" s="6">
        <v>1</v>
      </c>
      <c r="G413" s="86">
        <f t="shared" si="57"/>
        <v>0</v>
      </c>
      <c r="H413" s="67">
        <f t="shared" si="58"/>
        <v>0</v>
      </c>
      <c r="I413" s="67">
        <f t="shared" si="59"/>
        <v>0</v>
      </c>
      <c r="J413" s="67">
        <f t="shared" si="60"/>
        <v>0</v>
      </c>
      <c r="K413" s="67">
        <v>0</v>
      </c>
      <c r="L413" s="67">
        <f t="shared" si="62"/>
        <v>0</v>
      </c>
      <c r="M413" s="66">
        <f t="shared" si="54"/>
        <v>0</v>
      </c>
      <c r="N413" s="66">
        <f t="shared" si="64"/>
        <v>0</v>
      </c>
      <c r="O413" s="94">
        <f t="shared" si="63"/>
        <v>0</v>
      </c>
    </row>
    <row r="414" spans="1:15" ht="18" customHeight="1" outlineLevel="2">
      <c r="A414" s="81">
        <v>49</v>
      </c>
      <c r="B414" s="76" t="s">
        <v>302</v>
      </c>
      <c r="C414" s="5" t="s">
        <v>1332</v>
      </c>
      <c r="D414" s="6">
        <v>28</v>
      </c>
      <c r="E414" s="6">
        <v>172</v>
      </c>
      <c r="F414" s="6">
        <v>15</v>
      </c>
      <c r="G414" s="86">
        <f t="shared" si="57"/>
        <v>11.466666666666667</v>
      </c>
      <c r="H414" s="67">
        <f t="shared" si="58"/>
        <v>344</v>
      </c>
      <c r="I414" s="67">
        <f t="shared" si="59"/>
        <v>367</v>
      </c>
      <c r="J414" s="67">
        <f t="shared" si="60"/>
        <v>12</v>
      </c>
      <c r="K414" s="67">
        <f t="shared" si="61"/>
        <v>22</v>
      </c>
      <c r="L414" s="67">
        <f t="shared" si="62"/>
        <v>34</v>
      </c>
      <c r="M414" s="66">
        <f t="shared" si="54"/>
        <v>40.952380952380956</v>
      </c>
      <c r="N414" s="66">
        <f t="shared" si="64"/>
        <v>40.952380952380956</v>
      </c>
      <c r="O414" s="94">
        <f t="shared" si="63"/>
        <v>40.952380952380956</v>
      </c>
    </row>
    <row r="415" spans="1:15" ht="18" customHeight="1" outlineLevel="2">
      <c r="A415" s="81">
        <v>50</v>
      </c>
      <c r="B415" s="76" t="s">
        <v>302</v>
      </c>
      <c r="C415" s="5" t="s">
        <v>1333</v>
      </c>
      <c r="D415" s="6">
        <v>45</v>
      </c>
      <c r="E415" s="6">
        <v>568</v>
      </c>
      <c r="F415" s="6">
        <v>22</v>
      </c>
      <c r="G415" s="86">
        <f t="shared" si="57"/>
        <v>25.818181818181817</v>
      </c>
      <c r="H415" s="67">
        <f t="shared" si="58"/>
        <v>775</v>
      </c>
      <c r="I415" s="67">
        <f t="shared" si="59"/>
        <v>826</v>
      </c>
      <c r="J415" s="67">
        <f t="shared" si="60"/>
        <v>26</v>
      </c>
      <c r="K415" s="67">
        <f t="shared" si="61"/>
        <v>53</v>
      </c>
      <c r="L415" s="67">
        <f t="shared" si="62"/>
        <v>79</v>
      </c>
      <c r="M415" s="66">
        <f t="shared" si="54"/>
        <v>57.37373737373737</v>
      </c>
      <c r="N415" s="66">
        <f t="shared" si="64"/>
        <v>57.37373737373737</v>
      </c>
      <c r="O415" s="94">
        <f t="shared" si="63"/>
        <v>57.37373737373737</v>
      </c>
    </row>
    <row r="416" spans="1:15" ht="18" customHeight="1" outlineLevel="2">
      <c r="A416" s="81">
        <v>51</v>
      </c>
      <c r="B416" s="76" t="s">
        <v>302</v>
      </c>
      <c r="C416" s="5" t="s">
        <v>1547</v>
      </c>
      <c r="D416" s="6">
        <v>1</v>
      </c>
      <c r="E416" s="6">
        <v>0</v>
      </c>
      <c r="F416" s="6">
        <v>1</v>
      </c>
      <c r="G416" s="86">
        <f t="shared" si="57"/>
        <v>0</v>
      </c>
      <c r="H416" s="67">
        <f t="shared" si="58"/>
        <v>0</v>
      </c>
      <c r="I416" s="67">
        <f t="shared" si="59"/>
        <v>0</v>
      </c>
      <c r="J416" s="67">
        <f t="shared" si="60"/>
        <v>0</v>
      </c>
      <c r="K416" s="67">
        <v>0</v>
      </c>
      <c r="L416" s="67">
        <f t="shared" si="62"/>
        <v>0</v>
      </c>
      <c r="M416" s="66">
        <f t="shared" si="54"/>
        <v>0</v>
      </c>
      <c r="N416" s="66">
        <f t="shared" si="64"/>
        <v>0</v>
      </c>
      <c r="O416" s="94">
        <f t="shared" si="63"/>
        <v>0</v>
      </c>
    </row>
    <row r="417" spans="1:15" ht="18" customHeight="1" outlineLevel="2">
      <c r="A417" s="81">
        <v>52</v>
      </c>
      <c r="B417" s="76" t="s">
        <v>302</v>
      </c>
      <c r="C417" s="5" t="s">
        <v>1334</v>
      </c>
      <c r="D417" s="6">
        <v>53</v>
      </c>
      <c r="E417" s="6">
        <v>733</v>
      </c>
      <c r="F417" s="6">
        <v>22</v>
      </c>
      <c r="G417" s="86">
        <f t="shared" si="57"/>
        <v>33.31818181818182</v>
      </c>
      <c r="H417" s="67">
        <f t="shared" si="58"/>
        <v>1000</v>
      </c>
      <c r="I417" s="67">
        <f t="shared" si="59"/>
        <v>1066</v>
      </c>
      <c r="J417" s="67">
        <f t="shared" si="60"/>
        <v>34</v>
      </c>
      <c r="K417" s="67">
        <f t="shared" si="61"/>
        <v>68</v>
      </c>
      <c r="L417" s="67">
        <f t="shared" si="62"/>
        <v>102</v>
      </c>
      <c r="M417" s="66">
        <f t="shared" si="54"/>
        <v>62.864493996569472</v>
      </c>
      <c r="N417" s="66">
        <f t="shared" si="64"/>
        <v>62.864493996569472</v>
      </c>
      <c r="O417" s="94">
        <f t="shared" si="63"/>
        <v>62.864493996569472</v>
      </c>
    </row>
    <row r="418" spans="1:15" ht="18" customHeight="1" outlineLevel="2">
      <c r="A418" s="81">
        <v>53</v>
      </c>
      <c r="B418" s="76" t="s">
        <v>302</v>
      </c>
      <c r="C418" s="5" t="s">
        <v>1335</v>
      </c>
      <c r="D418" s="6">
        <v>37</v>
      </c>
      <c r="E418" s="6">
        <v>433</v>
      </c>
      <c r="F418" s="6">
        <v>19</v>
      </c>
      <c r="G418" s="86">
        <f t="shared" si="57"/>
        <v>22.789473684210527</v>
      </c>
      <c r="H418" s="67">
        <f t="shared" si="58"/>
        <v>684</v>
      </c>
      <c r="I418" s="67">
        <f t="shared" si="59"/>
        <v>729</v>
      </c>
      <c r="J418" s="67">
        <f t="shared" si="60"/>
        <v>23</v>
      </c>
      <c r="K418" s="67">
        <f t="shared" si="61"/>
        <v>46</v>
      </c>
      <c r="L418" s="67">
        <f t="shared" si="62"/>
        <v>69</v>
      </c>
      <c r="M418" s="66">
        <f t="shared" ref="M418:M492" si="65">G418*100/D418</f>
        <v>61.593172119487917</v>
      </c>
      <c r="N418" s="66">
        <f t="shared" si="64"/>
        <v>61.593172119487917</v>
      </c>
      <c r="O418" s="94">
        <f t="shared" si="63"/>
        <v>61.593172119487917</v>
      </c>
    </row>
    <row r="419" spans="1:15" ht="18" customHeight="1" outlineLevel="2">
      <c r="A419" s="81">
        <v>54</v>
      </c>
      <c r="B419" s="76" t="s">
        <v>302</v>
      </c>
      <c r="C419" s="5" t="s">
        <v>1336</v>
      </c>
      <c r="D419" s="6">
        <v>40</v>
      </c>
      <c r="E419" s="6">
        <v>560</v>
      </c>
      <c r="F419" s="6">
        <v>22</v>
      </c>
      <c r="G419" s="86">
        <f t="shared" si="57"/>
        <v>25.454545454545453</v>
      </c>
      <c r="H419" s="67">
        <f t="shared" si="58"/>
        <v>764</v>
      </c>
      <c r="I419" s="67">
        <f t="shared" si="59"/>
        <v>815</v>
      </c>
      <c r="J419" s="67">
        <f t="shared" si="60"/>
        <v>26</v>
      </c>
      <c r="K419" s="67">
        <f t="shared" si="61"/>
        <v>52</v>
      </c>
      <c r="L419" s="67">
        <f t="shared" si="62"/>
        <v>78</v>
      </c>
      <c r="M419" s="66">
        <f t="shared" si="65"/>
        <v>63.63636363636364</v>
      </c>
      <c r="N419" s="66">
        <f t="shared" si="64"/>
        <v>63.63636363636364</v>
      </c>
      <c r="O419" s="94">
        <f t="shared" si="63"/>
        <v>63.63636363636364</v>
      </c>
    </row>
    <row r="420" spans="1:15" ht="18" customHeight="1" outlineLevel="2">
      <c r="A420" s="81">
        <v>55</v>
      </c>
      <c r="B420" s="76" t="s">
        <v>302</v>
      </c>
      <c r="C420" s="5" t="s">
        <v>1548</v>
      </c>
      <c r="D420" s="6">
        <v>36</v>
      </c>
      <c r="E420" s="6">
        <v>20</v>
      </c>
      <c r="F420" s="6">
        <v>1</v>
      </c>
      <c r="G420" s="86">
        <f t="shared" si="57"/>
        <v>20</v>
      </c>
      <c r="H420" s="67">
        <f t="shared" si="58"/>
        <v>600</v>
      </c>
      <c r="I420" s="67">
        <f t="shared" si="59"/>
        <v>640</v>
      </c>
      <c r="J420" s="67">
        <f t="shared" si="60"/>
        <v>20</v>
      </c>
      <c r="K420" s="67">
        <f t="shared" si="61"/>
        <v>40</v>
      </c>
      <c r="L420" s="67">
        <f t="shared" si="62"/>
        <v>60</v>
      </c>
      <c r="M420" s="66">
        <f t="shared" si="65"/>
        <v>55.555555555555557</v>
      </c>
      <c r="N420" s="66">
        <f t="shared" si="64"/>
        <v>55.555555555555557</v>
      </c>
      <c r="O420" s="94">
        <f t="shared" si="63"/>
        <v>55.555555555555557</v>
      </c>
    </row>
    <row r="421" spans="1:15" ht="18" customHeight="1" outlineLevel="2">
      <c r="A421" s="81">
        <v>56</v>
      </c>
      <c r="B421" s="76" t="s">
        <v>302</v>
      </c>
      <c r="C421" s="76" t="s">
        <v>1522</v>
      </c>
      <c r="D421" s="6">
        <v>6</v>
      </c>
      <c r="E421" s="6">
        <v>28</v>
      </c>
      <c r="F421" s="6">
        <v>9</v>
      </c>
      <c r="G421" s="86">
        <f t="shared" si="57"/>
        <v>3.1111111111111112</v>
      </c>
      <c r="H421" s="67">
        <f t="shared" si="58"/>
        <v>93</v>
      </c>
      <c r="I421" s="67">
        <f t="shared" si="59"/>
        <v>100</v>
      </c>
      <c r="J421" s="67">
        <f t="shared" si="60"/>
        <v>3</v>
      </c>
      <c r="K421" s="67">
        <f t="shared" si="61"/>
        <v>5</v>
      </c>
      <c r="L421" s="67">
        <f t="shared" si="62"/>
        <v>8</v>
      </c>
      <c r="M421" s="66">
        <f t="shared" si="65"/>
        <v>51.851851851851855</v>
      </c>
      <c r="N421" s="66">
        <f t="shared" si="64"/>
        <v>51.851851851851855</v>
      </c>
      <c r="O421" s="94">
        <f t="shared" si="63"/>
        <v>51.851851851851855</v>
      </c>
    </row>
    <row r="422" spans="1:15" ht="18" customHeight="1" outlineLevel="2">
      <c r="A422" s="81">
        <v>57</v>
      </c>
      <c r="B422" s="76" t="s">
        <v>302</v>
      </c>
      <c r="C422" s="5" t="s">
        <v>1337</v>
      </c>
      <c r="D422" s="6">
        <v>73</v>
      </c>
      <c r="E422" s="6">
        <v>1007</v>
      </c>
      <c r="F422" s="6">
        <v>20</v>
      </c>
      <c r="G422" s="86">
        <f t="shared" si="57"/>
        <v>50.35</v>
      </c>
      <c r="H422" s="67">
        <f t="shared" si="58"/>
        <v>1511</v>
      </c>
      <c r="I422" s="67">
        <f t="shared" si="59"/>
        <v>1611</v>
      </c>
      <c r="J422" s="67">
        <f t="shared" si="60"/>
        <v>51</v>
      </c>
      <c r="K422" s="67">
        <f t="shared" si="61"/>
        <v>104</v>
      </c>
      <c r="L422" s="67">
        <f t="shared" si="62"/>
        <v>155</v>
      </c>
      <c r="M422" s="66">
        <f t="shared" si="65"/>
        <v>68.972602739726028</v>
      </c>
      <c r="N422" s="66">
        <f t="shared" si="64"/>
        <v>68.972602739726028</v>
      </c>
      <c r="O422" s="94">
        <f t="shared" si="63"/>
        <v>68.972602739726028</v>
      </c>
    </row>
    <row r="423" spans="1:15" ht="18" customHeight="1" outlineLevel="2">
      <c r="A423" s="81">
        <v>58</v>
      </c>
      <c r="B423" s="76" t="s">
        <v>302</v>
      </c>
      <c r="C423" s="5" t="s">
        <v>1338</v>
      </c>
      <c r="D423" s="82">
        <v>33</v>
      </c>
      <c r="E423" s="6">
        <v>513</v>
      </c>
      <c r="F423" s="6">
        <v>18</v>
      </c>
      <c r="G423" s="86">
        <f t="shared" si="57"/>
        <v>28.5</v>
      </c>
      <c r="H423" s="67">
        <f t="shared" si="58"/>
        <v>855</v>
      </c>
      <c r="I423" s="67">
        <f t="shared" si="59"/>
        <v>912</v>
      </c>
      <c r="J423" s="67">
        <f t="shared" si="60"/>
        <v>29</v>
      </c>
      <c r="K423" s="67">
        <f t="shared" si="61"/>
        <v>58</v>
      </c>
      <c r="L423" s="67">
        <f t="shared" si="62"/>
        <v>87</v>
      </c>
      <c r="M423" s="66">
        <f t="shared" si="65"/>
        <v>86.36363636363636</v>
      </c>
      <c r="N423" s="66">
        <f t="shared" si="64"/>
        <v>86.36363636363636</v>
      </c>
      <c r="O423" s="94">
        <f t="shared" si="63"/>
        <v>86.36363636363636</v>
      </c>
    </row>
    <row r="424" spans="1:15" ht="18" customHeight="1" outlineLevel="2">
      <c r="A424" s="81">
        <v>59</v>
      </c>
      <c r="B424" s="76" t="s">
        <v>302</v>
      </c>
      <c r="C424" s="5" t="s">
        <v>328</v>
      </c>
      <c r="D424" s="82">
        <v>14</v>
      </c>
      <c r="E424" s="6">
        <v>221</v>
      </c>
      <c r="F424" s="6">
        <v>19</v>
      </c>
      <c r="G424" s="86">
        <f t="shared" si="57"/>
        <v>11.631578947368421</v>
      </c>
      <c r="H424" s="67">
        <f t="shared" si="58"/>
        <v>349</v>
      </c>
      <c r="I424" s="67">
        <f t="shared" si="59"/>
        <v>372</v>
      </c>
      <c r="J424" s="67">
        <f t="shared" si="60"/>
        <v>12</v>
      </c>
      <c r="K424" s="67">
        <f t="shared" si="61"/>
        <v>23</v>
      </c>
      <c r="L424" s="67">
        <f t="shared" si="62"/>
        <v>35</v>
      </c>
      <c r="M424" s="66">
        <f t="shared" si="65"/>
        <v>83.082706766917298</v>
      </c>
      <c r="N424" s="66">
        <f t="shared" si="64"/>
        <v>83.082706766917298</v>
      </c>
      <c r="O424" s="94">
        <f t="shared" si="63"/>
        <v>83.082706766917298</v>
      </c>
    </row>
    <row r="425" spans="1:15" ht="18" customHeight="1" outlineLevel="2">
      <c r="A425" s="81">
        <v>60</v>
      </c>
      <c r="B425" s="76" t="s">
        <v>302</v>
      </c>
      <c r="C425" s="5" t="s">
        <v>329</v>
      </c>
      <c r="D425" s="6">
        <v>46</v>
      </c>
      <c r="E425" s="6">
        <v>683</v>
      </c>
      <c r="F425" s="6">
        <v>19</v>
      </c>
      <c r="G425" s="86">
        <f t="shared" si="57"/>
        <v>35.94736842105263</v>
      </c>
      <c r="H425" s="67">
        <f t="shared" si="58"/>
        <v>1078</v>
      </c>
      <c r="I425" s="67">
        <f t="shared" si="59"/>
        <v>1150</v>
      </c>
      <c r="J425" s="67">
        <f t="shared" si="60"/>
        <v>37</v>
      </c>
      <c r="K425" s="67">
        <f t="shared" si="61"/>
        <v>74</v>
      </c>
      <c r="L425" s="67">
        <f t="shared" si="62"/>
        <v>111</v>
      </c>
      <c r="M425" s="66">
        <f t="shared" si="65"/>
        <v>78.146453089244844</v>
      </c>
      <c r="N425" s="66">
        <f t="shared" si="64"/>
        <v>78.146453089244844</v>
      </c>
      <c r="O425" s="94">
        <f t="shared" si="63"/>
        <v>78.146453089244844</v>
      </c>
    </row>
    <row r="426" spans="1:15" ht="18" customHeight="1" outlineLevel="2">
      <c r="A426" s="81">
        <v>61</v>
      </c>
      <c r="B426" s="76" t="s">
        <v>302</v>
      </c>
      <c r="C426" s="5" t="s">
        <v>330</v>
      </c>
      <c r="D426" s="6">
        <v>35</v>
      </c>
      <c r="E426" s="6">
        <v>504</v>
      </c>
      <c r="F426" s="6">
        <v>20</v>
      </c>
      <c r="G426" s="86">
        <f t="shared" si="57"/>
        <v>25.2</v>
      </c>
      <c r="H426" s="67">
        <f t="shared" si="58"/>
        <v>756</v>
      </c>
      <c r="I426" s="67">
        <f t="shared" si="59"/>
        <v>806</v>
      </c>
      <c r="J426" s="67">
        <f t="shared" si="60"/>
        <v>26</v>
      </c>
      <c r="K426" s="67">
        <f t="shared" si="61"/>
        <v>51</v>
      </c>
      <c r="L426" s="67">
        <f t="shared" si="62"/>
        <v>77</v>
      </c>
      <c r="M426" s="66">
        <f t="shared" si="65"/>
        <v>72</v>
      </c>
      <c r="N426" s="66">
        <f t="shared" si="64"/>
        <v>72</v>
      </c>
      <c r="O426" s="94">
        <f t="shared" si="63"/>
        <v>72</v>
      </c>
    </row>
    <row r="427" spans="1:15" ht="18" customHeight="1" outlineLevel="2">
      <c r="A427" s="81">
        <v>62</v>
      </c>
      <c r="B427" s="76" t="s">
        <v>302</v>
      </c>
      <c r="C427" s="5" t="s">
        <v>331</v>
      </c>
      <c r="D427" s="6">
        <v>44</v>
      </c>
      <c r="E427" s="6">
        <v>709</v>
      </c>
      <c r="F427" s="6">
        <v>20</v>
      </c>
      <c r="G427" s="86">
        <f t="shared" si="57"/>
        <v>35.450000000000003</v>
      </c>
      <c r="H427" s="67">
        <f t="shared" si="58"/>
        <v>1064</v>
      </c>
      <c r="I427" s="67">
        <f t="shared" si="59"/>
        <v>1134</v>
      </c>
      <c r="J427" s="67">
        <f t="shared" si="60"/>
        <v>36</v>
      </c>
      <c r="K427" s="67">
        <f t="shared" si="61"/>
        <v>73</v>
      </c>
      <c r="L427" s="67">
        <f t="shared" si="62"/>
        <v>109</v>
      </c>
      <c r="M427" s="66">
        <f t="shared" si="65"/>
        <v>80.568181818181827</v>
      </c>
      <c r="N427" s="66">
        <f t="shared" si="64"/>
        <v>80.568181818181827</v>
      </c>
      <c r="O427" s="94">
        <f t="shared" si="63"/>
        <v>80.568181818181827</v>
      </c>
    </row>
    <row r="428" spans="1:15" ht="18" customHeight="1" outlineLevel="2">
      <c r="A428" s="81">
        <v>63</v>
      </c>
      <c r="B428" s="76" t="s">
        <v>302</v>
      </c>
      <c r="C428" s="5" t="s">
        <v>332</v>
      </c>
      <c r="D428" s="6">
        <v>37</v>
      </c>
      <c r="E428" s="6">
        <v>544</v>
      </c>
      <c r="F428" s="6">
        <v>19</v>
      </c>
      <c r="G428" s="86">
        <f t="shared" si="57"/>
        <v>28.631578947368421</v>
      </c>
      <c r="H428" s="67">
        <f t="shared" si="58"/>
        <v>859</v>
      </c>
      <c r="I428" s="67">
        <f t="shared" si="59"/>
        <v>916</v>
      </c>
      <c r="J428" s="67">
        <f t="shared" si="60"/>
        <v>29</v>
      </c>
      <c r="K428" s="67">
        <f t="shared" si="61"/>
        <v>58</v>
      </c>
      <c r="L428" s="67">
        <f t="shared" si="62"/>
        <v>87</v>
      </c>
      <c r="M428" s="66">
        <f t="shared" si="65"/>
        <v>77.382645803698438</v>
      </c>
      <c r="N428" s="66">
        <f t="shared" si="64"/>
        <v>77.382645803698438</v>
      </c>
      <c r="O428" s="94">
        <f t="shared" si="63"/>
        <v>77.382645803698438</v>
      </c>
    </row>
    <row r="429" spans="1:15" ht="18" customHeight="1" outlineLevel="2">
      <c r="A429" s="81">
        <v>64</v>
      </c>
      <c r="B429" s="76" t="s">
        <v>302</v>
      </c>
      <c r="C429" s="5" t="s">
        <v>1223</v>
      </c>
      <c r="D429" s="6">
        <v>64</v>
      </c>
      <c r="E429" s="6">
        <v>846</v>
      </c>
      <c r="F429" s="6">
        <v>19</v>
      </c>
      <c r="G429" s="86">
        <f t="shared" si="57"/>
        <v>44.526315789473685</v>
      </c>
      <c r="H429" s="67">
        <f t="shared" si="58"/>
        <v>1336</v>
      </c>
      <c r="I429" s="67">
        <f t="shared" si="59"/>
        <v>1425</v>
      </c>
      <c r="J429" s="67">
        <f t="shared" si="60"/>
        <v>45</v>
      </c>
      <c r="K429" s="67">
        <f t="shared" si="61"/>
        <v>92</v>
      </c>
      <c r="L429" s="67">
        <f t="shared" si="62"/>
        <v>137</v>
      </c>
      <c r="M429" s="66">
        <f t="shared" si="65"/>
        <v>69.57236842105263</v>
      </c>
      <c r="N429" s="66">
        <f t="shared" si="64"/>
        <v>69.57236842105263</v>
      </c>
      <c r="O429" s="94">
        <f t="shared" si="63"/>
        <v>69.57236842105263</v>
      </c>
    </row>
    <row r="430" spans="1:15" ht="18" customHeight="1" outlineLevel="2">
      <c r="A430" s="81">
        <v>65</v>
      </c>
      <c r="B430" s="76" t="s">
        <v>302</v>
      </c>
      <c r="C430" s="5" t="s">
        <v>57</v>
      </c>
      <c r="D430" s="6">
        <v>96</v>
      </c>
      <c r="E430" s="6">
        <v>1369</v>
      </c>
      <c r="F430" s="6">
        <v>19</v>
      </c>
      <c r="G430" s="86">
        <f t="shared" si="57"/>
        <v>72.05263157894737</v>
      </c>
      <c r="H430" s="67">
        <f t="shared" si="58"/>
        <v>2162</v>
      </c>
      <c r="I430" s="67">
        <f t="shared" si="59"/>
        <v>2306</v>
      </c>
      <c r="J430" s="67">
        <f t="shared" si="60"/>
        <v>74</v>
      </c>
      <c r="K430" s="67">
        <f t="shared" si="61"/>
        <v>150</v>
      </c>
      <c r="L430" s="67">
        <f t="shared" si="62"/>
        <v>224</v>
      </c>
      <c r="M430" s="66">
        <f t="shared" si="65"/>
        <v>75.054824561403507</v>
      </c>
      <c r="N430" s="66">
        <f t="shared" si="64"/>
        <v>75.054824561403507</v>
      </c>
      <c r="O430" s="94">
        <f t="shared" si="63"/>
        <v>75.054824561403507</v>
      </c>
    </row>
    <row r="431" spans="1:15" ht="18" customHeight="1" outlineLevel="2">
      <c r="A431" s="81">
        <v>66</v>
      </c>
      <c r="B431" s="76" t="s">
        <v>302</v>
      </c>
      <c r="C431" s="5" t="s">
        <v>333</v>
      </c>
      <c r="D431" s="6">
        <v>106</v>
      </c>
      <c r="E431" s="6">
        <v>1164</v>
      </c>
      <c r="F431" s="6">
        <v>18</v>
      </c>
      <c r="G431" s="86">
        <f t="shared" si="57"/>
        <v>64.666666666666671</v>
      </c>
      <c r="H431" s="67">
        <f t="shared" si="58"/>
        <v>1940</v>
      </c>
      <c r="I431" s="67">
        <f t="shared" si="59"/>
        <v>2069</v>
      </c>
      <c r="J431" s="67">
        <f t="shared" si="60"/>
        <v>66</v>
      </c>
      <c r="K431" s="67">
        <f t="shared" si="61"/>
        <v>135</v>
      </c>
      <c r="L431" s="67">
        <f t="shared" si="62"/>
        <v>201</v>
      </c>
      <c r="M431" s="66">
        <f t="shared" si="65"/>
        <v>61.0062893081761</v>
      </c>
      <c r="N431" s="66">
        <f t="shared" si="64"/>
        <v>61.0062893081761</v>
      </c>
      <c r="O431" s="94">
        <f t="shared" si="63"/>
        <v>61.0062893081761</v>
      </c>
    </row>
    <row r="432" spans="1:15" ht="18" customHeight="1" outlineLevel="2">
      <c r="A432" s="81">
        <v>67</v>
      </c>
      <c r="B432" s="76" t="s">
        <v>302</v>
      </c>
      <c r="C432" s="76" t="s">
        <v>1523</v>
      </c>
      <c r="D432" s="6">
        <v>5</v>
      </c>
      <c r="E432" s="6">
        <v>0</v>
      </c>
      <c r="F432" s="6">
        <v>1</v>
      </c>
      <c r="G432" s="86">
        <f t="shared" si="57"/>
        <v>0</v>
      </c>
      <c r="H432" s="67">
        <f t="shared" si="58"/>
        <v>0</v>
      </c>
      <c r="I432" s="67">
        <f t="shared" si="59"/>
        <v>0</v>
      </c>
      <c r="J432" s="67">
        <f t="shared" si="60"/>
        <v>0</v>
      </c>
      <c r="K432" s="67">
        <v>0</v>
      </c>
      <c r="L432" s="67">
        <f t="shared" si="62"/>
        <v>0</v>
      </c>
      <c r="M432" s="66">
        <f t="shared" si="65"/>
        <v>0</v>
      </c>
      <c r="N432" s="66">
        <f t="shared" si="64"/>
        <v>0</v>
      </c>
      <c r="O432" s="94">
        <f t="shared" si="63"/>
        <v>0</v>
      </c>
    </row>
    <row r="433" spans="1:15" ht="18" customHeight="1" outlineLevel="2">
      <c r="A433" s="81">
        <v>68</v>
      </c>
      <c r="B433" s="76" t="s">
        <v>302</v>
      </c>
      <c r="C433" s="5" t="s">
        <v>334</v>
      </c>
      <c r="D433" s="6">
        <v>105</v>
      </c>
      <c r="E433" s="6">
        <v>880</v>
      </c>
      <c r="F433" s="6">
        <v>19</v>
      </c>
      <c r="G433" s="86">
        <f t="shared" si="57"/>
        <v>46.315789473684212</v>
      </c>
      <c r="H433" s="67">
        <f t="shared" si="58"/>
        <v>1389</v>
      </c>
      <c r="I433" s="67">
        <f t="shared" si="59"/>
        <v>1482</v>
      </c>
      <c r="J433" s="67">
        <f t="shared" si="60"/>
        <v>47</v>
      </c>
      <c r="K433" s="67">
        <f t="shared" si="61"/>
        <v>96</v>
      </c>
      <c r="L433" s="67">
        <f t="shared" si="62"/>
        <v>143</v>
      </c>
      <c r="M433" s="66">
        <f t="shared" si="65"/>
        <v>44.110275689223059</v>
      </c>
      <c r="N433" s="66">
        <f t="shared" si="64"/>
        <v>44.110275689223059</v>
      </c>
      <c r="O433" s="94">
        <f t="shared" si="63"/>
        <v>44.110275689223059</v>
      </c>
    </row>
    <row r="434" spans="1:15" ht="18" customHeight="1" outlineLevel="2">
      <c r="A434" s="81">
        <v>69</v>
      </c>
      <c r="B434" s="76" t="s">
        <v>302</v>
      </c>
      <c r="C434" s="5" t="s">
        <v>335</v>
      </c>
      <c r="D434" s="6">
        <v>110</v>
      </c>
      <c r="E434" s="6">
        <v>995</v>
      </c>
      <c r="F434" s="6">
        <v>18</v>
      </c>
      <c r="G434" s="86">
        <f t="shared" si="57"/>
        <v>55.277777777777779</v>
      </c>
      <c r="H434" s="67">
        <f t="shared" si="58"/>
        <v>1658</v>
      </c>
      <c r="I434" s="67">
        <f t="shared" si="59"/>
        <v>1769</v>
      </c>
      <c r="J434" s="67">
        <f t="shared" si="60"/>
        <v>56</v>
      </c>
      <c r="K434" s="67">
        <f t="shared" si="61"/>
        <v>115</v>
      </c>
      <c r="L434" s="67">
        <f t="shared" si="62"/>
        <v>171</v>
      </c>
      <c r="M434" s="66">
        <f t="shared" si="65"/>
        <v>50.25252525252526</v>
      </c>
      <c r="N434" s="66">
        <f t="shared" si="64"/>
        <v>50.25252525252526</v>
      </c>
      <c r="O434" s="94">
        <f t="shared" si="63"/>
        <v>50.25252525252526</v>
      </c>
    </row>
    <row r="435" spans="1:15" ht="18" customHeight="1" outlineLevel="2">
      <c r="A435" s="81">
        <v>70</v>
      </c>
      <c r="B435" s="76" t="s">
        <v>302</v>
      </c>
      <c r="C435" s="5" t="s">
        <v>336</v>
      </c>
      <c r="D435" s="6">
        <v>77</v>
      </c>
      <c r="E435" s="6">
        <v>757</v>
      </c>
      <c r="F435" s="6">
        <v>20</v>
      </c>
      <c r="G435" s="86">
        <f t="shared" si="57"/>
        <v>37.85</v>
      </c>
      <c r="H435" s="67">
        <f t="shared" si="58"/>
        <v>1136</v>
      </c>
      <c r="I435" s="67">
        <f t="shared" si="59"/>
        <v>1211</v>
      </c>
      <c r="J435" s="67">
        <f t="shared" si="60"/>
        <v>39</v>
      </c>
      <c r="K435" s="67">
        <f t="shared" si="61"/>
        <v>78</v>
      </c>
      <c r="L435" s="67">
        <f t="shared" si="62"/>
        <v>117</v>
      </c>
      <c r="M435" s="66">
        <f t="shared" si="65"/>
        <v>49.155844155844157</v>
      </c>
      <c r="N435" s="66">
        <f t="shared" si="64"/>
        <v>49.155844155844157</v>
      </c>
      <c r="O435" s="94">
        <f t="shared" si="63"/>
        <v>49.155844155844157</v>
      </c>
    </row>
    <row r="436" spans="1:15" ht="18" customHeight="1" outlineLevel="2">
      <c r="A436" s="81">
        <v>71</v>
      </c>
      <c r="B436" s="76" t="s">
        <v>302</v>
      </c>
      <c r="C436" s="5" t="s">
        <v>1549</v>
      </c>
      <c r="D436" s="6">
        <v>1</v>
      </c>
      <c r="E436" s="6">
        <v>0</v>
      </c>
      <c r="F436" s="6">
        <v>1</v>
      </c>
      <c r="G436" s="86">
        <f t="shared" si="57"/>
        <v>0</v>
      </c>
      <c r="H436" s="67">
        <f t="shared" si="58"/>
        <v>0</v>
      </c>
      <c r="I436" s="67">
        <f t="shared" si="59"/>
        <v>0</v>
      </c>
      <c r="J436" s="67">
        <f t="shared" si="60"/>
        <v>0</v>
      </c>
      <c r="K436" s="67">
        <v>0</v>
      </c>
      <c r="L436" s="67">
        <f t="shared" si="62"/>
        <v>0</v>
      </c>
      <c r="M436" s="66">
        <f t="shared" si="65"/>
        <v>0</v>
      </c>
      <c r="N436" s="66">
        <f t="shared" si="64"/>
        <v>0</v>
      </c>
      <c r="O436" s="94">
        <f t="shared" si="63"/>
        <v>0</v>
      </c>
    </row>
    <row r="437" spans="1:15" ht="18" customHeight="1" outlineLevel="2">
      <c r="A437" s="81">
        <v>72</v>
      </c>
      <c r="B437" s="76" t="s">
        <v>302</v>
      </c>
      <c r="C437" s="5" t="s">
        <v>1550</v>
      </c>
      <c r="D437" s="6">
        <v>1</v>
      </c>
      <c r="E437" s="6">
        <v>0</v>
      </c>
      <c r="F437" s="6">
        <v>1</v>
      </c>
      <c r="G437" s="86">
        <f t="shared" si="57"/>
        <v>0</v>
      </c>
      <c r="H437" s="67">
        <f t="shared" si="58"/>
        <v>0</v>
      </c>
      <c r="I437" s="67">
        <f t="shared" si="59"/>
        <v>0</v>
      </c>
      <c r="J437" s="67">
        <f t="shared" si="60"/>
        <v>0</v>
      </c>
      <c r="K437" s="67">
        <v>0</v>
      </c>
      <c r="L437" s="67">
        <f t="shared" si="62"/>
        <v>0</v>
      </c>
      <c r="M437" s="66">
        <f t="shared" si="65"/>
        <v>0</v>
      </c>
      <c r="N437" s="66">
        <f t="shared" si="64"/>
        <v>0</v>
      </c>
      <c r="O437" s="94">
        <f t="shared" si="63"/>
        <v>0</v>
      </c>
    </row>
    <row r="438" spans="1:15" ht="18" customHeight="1" outlineLevel="2">
      <c r="A438" s="81">
        <v>73</v>
      </c>
      <c r="B438" s="76" t="s">
        <v>302</v>
      </c>
      <c r="C438" s="5" t="s">
        <v>337</v>
      </c>
      <c r="D438" s="6">
        <v>125</v>
      </c>
      <c r="E438" s="6">
        <v>1596</v>
      </c>
      <c r="F438" s="6">
        <v>19</v>
      </c>
      <c r="G438" s="86">
        <f t="shared" si="57"/>
        <v>84</v>
      </c>
      <c r="H438" s="67">
        <f t="shared" si="58"/>
        <v>2520</v>
      </c>
      <c r="I438" s="67">
        <f t="shared" si="59"/>
        <v>2688</v>
      </c>
      <c r="J438" s="67">
        <f t="shared" si="60"/>
        <v>86</v>
      </c>
      <c r="K438" s="67">
        <f t="shared" si="61"/>
        <v>175</v>
      </c>
      <c r="L438" s="67">
        <f t="shared" si="62"/>
        <v>261</v>
      </c>
      <c r="M438" s="66">
        <f t="shared" si="65"/>
        <v>67.2</v>
      </c>
      <c r="N438" s="66">
        <f t="shared" si="64"/>
        <v>67.2</v>
      </c>
      <c r="O438" s="94">
        <f t="shared" si="63"/>
        <v>67.2</v>
      </c>
    </row>
    <row r="439" spans="1:15" ht="18" customHeight="1" outlineLevel="2">
      <c r="A439" s="81">
        <v>74</v>
      </c>
      <c r="B439" s="76" t="s">
        <v>302</v>
      </c>
      <c r="C439" s="5" t="s">
        <v>338</v>
      </c>
      <c r="D439" s="6">
        <v>51</v>
      </c>
      <c r="E439" s="6">
        <v>713</v>
      </c>
      <c r="F439" s="6">
        <v>20</v>
      </c>
      <c r="G439" s="86">
        <f t="shared" si="57"/>
        <v>35.65</v>
      </c>
      <c r="H439" s="67">
        <f t="shared" si="58"/>
        <v>1070</v>
      </c>
      <c r="I439" s="67">
        <f t="shared" si="59"/>
        <v>1141</v>
      </c>
      <c r="J439" s="67">
        <f t="shared" si="60"/>
        <v>36</v>
      </c>
      <c r="K439" s="67">
        <f t="shared" si="61"/>
        <v>73</v>
      </c>
      <c r="L439" s="67">
        <f t="shared" si="62"/>
        <v>109</v>
      </c>
      <c r="M439" s="66">
        <f t="shared" si="65"/>
        <v>69.901960784313729</v>
      </c>
      <c r="N439" s="66">
        <f t="shared" si="64"/>
        <v>69.901960784313729</v>
      </c>
      <c r="O439" s="94">
        <f t="shared" si="63"/>
        <v>69.901960784313729</v>
      </c>
    </row>
    <row r="440" spans="1:15" ht="18" customHeight="1" outlineLevel="2">
      <c r="A440" s="81">
        <v>75</v>
      </c>
      <c r="B440" s="76" t="s">
        <v>302</v>
      </c>
      <c r="C440" s="5" t="s">
        <v>339</v>
      </c>
      <c r="D440" s="6">
        <v>76</v>
      </c>
      <c r="E440" s="6">
        <v>1139</v>
      </c>
      <c r="F440" s="6">
        <v>19</v>
      </c>
      <c r="G440" s="86">
        <f t="shared" si="57"/>
        <v>59.94736842105263</v>
      </c>
      <c r="H440" s="67">
        <f t="shared" si="58"/>
        <v>1798</v>
      </c>
      <c r="I440" s="67">
        <f t="shared" si="59"/>
        <v>1918</v>
      </c>
      <c r="J440" s="67">
        <f t="shared" si="60"/>
        <v>61</v>
      </c>
      <c r="K440" s="67">
        <f t="shared" si="61"/>
        <v>125</v>
      </c>
      <c r="L440" s="67">
        <f t="shared" si="62"/>
        <v>186</v>
      </c>
      <c r="M440" s="66">
        <f t="shared" si="65"/>
        <v>78.878116343490305</v>
      </c>
      <c r="N440" s="66">
        <f t="shared" si="64"/>
        <v>78.878116343490305</v>
      </c>
      <c r="O440" s="94">
        <f t="shared" si="63"/>
        <v>78.878116343490305</v>
      </c>
    </row>
    <row r="441" spans="1:15" ht="18" customHeight="1" outlineLevel="2">
      <c r="A441" s="81">
        <v>76</v>
      </c>
      <c r="B441" s="76" t="s">
        <v>302</v>
      </c>
      <c r="C441" s="5" t="s">
        <v>1339</v>
      </c>
      <c r="D441" s="82">
        <v>51</v>
      </c>
      <c r="E441" s="6">
        <v>693</v>
      </c>
      <c r="F441" s="6">
        <v>20</v>
      </c>
      <c r="G441" s="86">
        <f t="shared" si="57"/>
        <v>34.65</v>
      </c>
      <c r="H441" s="67">
        <f t="shared" si="58"/>
        <v>1040</v>
      </c>
      <c r="I441" s="67">
        <f t="shared" si="59"/>
        <v>1109</v>
      </c>
      <c r="J441" s="67">
        <f t="shared" si="60"/>
        <v>35</v>
      </c>
      <c r="K441" s="67">
        <f t="shared" si="61"/>
        <v>71</v>
      </c>
      <c r="L441" s="67">
        <f t="shared" si="62"/>
        <v>106</v>
      </c>
      <c r="M441" s="66">
        <f t="shared" si="65"/>
        <v>67.941176470588232</v>
      </c>
      <c r="N441" s="66">
        <f t="shared" si="64"/>
        <v>67.941176470588232</v>
      </c>
      <c r="O441" s="94">
        <f t="shared" si="63"/>
        <v>67.941176470588232</v>
      </c>
    </row>
    <row r="442" spans="1:15" ht="18" customHeight="1" outlineLevel="2">
      <c r="A442" s="81">
        <v>77</v>
      </c>
      <c r="B442" s="76" t="s">
        <v>302</v>
      </c>
      <c r="C442" s="5" t="s">
        <v>1551</v>
      </c>
      <c r="D442" s="6">
        <v>1</v>
      </c>
      <c r="E442" s="6">
        <v>0</v>
      </c>
      <c r="F442" s="6">
        <v>1</v>
      </c>
      <c r="G442" s="86">
        <f t="shared" si="57"/>
        <v>0</v>
      </c>
      <c r="H442" s="67">
        <f t="shared" si="58"/>
        <v>0</v>
      </c>
      <c r="I442" s="67">
        <f t="shared" si="59"/>
        <v>0</v>
      </c>
      <c r="J442" s="67">
        <f t="shared" si="60"/>
        <v>0</v>
      </c>
      <c r="K442" s="67">
        <v>0</v>
      </c>
      <c r="L442" s="67">
        <f t="shared" si="62"/>
        <v>0</v>
      </c>
      <c r="M442" s="66">
        <f t="shared" si="65"/>
        <v>0</v>
      </c>
      <c r="N442" s="66">
        <f t="shared" si="64"/>
        <v>0</v>
      </c>
      <c r="O442" s="94">
        <f t="shared" si="63"/>
        <v>0</v>
      </c>
    </row>
    <row r="443" spans="1:15" ht="18" customHeight="1" outlineLevel="2">
      <c r="A443" s="81">
        <v>78</v>
      </c>
      <c r="B443" s="76" t="s">
        <v>302</v>
      </c>
      <c r="C443" s="5" t="s">
        <v>340</v>
      </c>
      <c r="D443" s="6">
        <v>103</v>
      </c>
      <c r="E443" s="6">
        <v>1121</v>
      </c>
      <c r="F443" s="6">
        <v>20</v>
      </c>
      <c r="G443" s="86">
        <f t="shared" si="57"/>
        <v>56.05</v>
      </c>
      <c r="H443" s="67">
        <f t="shared" si="58"/>
        <v>1682</v>
      </c>
      <c r="I443" s="67">
        <f t="shared" si="59"/>
        <v>1794</v>
      </c>
      <c r="J443" s="67">
        <f t="shared" si="60"/>
        <v>57</v>
      </c>
      <c r="K443" s="67">
        <f t="shared" si="61"/>
        <v>116</v>
      </c>
      <c r="L443" s="67">
        <f t="shared" si="62"/>
        <v>173</v>
      </c>
      <c r="M443" s="66">
        <f t="shared" si="65"/>
        <v>54.417475728155338</v>
      </c>
      <c r="N443" s="66">
        <f t="shared" si="64"/>
        <v>54.417475728155338</v>
      </c>
      <c r="O443" s="94">
        <f t="shared" si="63"/>
        <v>54.417475728155338</v>
      </c>
    </row>
    <row r="444" spans="1:15" ht="18" customHeight="1" outlineLevel="2">
      <c r="A444" s="81">
        <v>79</v>
      </c>
      <c r="B444" s="76" t="s">
        <v>302</v>
      </c>
      <c r="C444" s="5" t="s">
        <v>341</v>
      </c>
      <c r="D444" s="6">
        <v>68</v>
      </c>
      <c r="E444" s="6">
        <v>1073</v>
      </c>
      <c r="F444" s="6">
        <v>21</v>
      </c>
      <c r="G444" s="86">
        <f t="shared" si="57"/>
        <v>51.095238095238095</v>
      </c>
      <c r="H444" s="67">
        <f t="shared" si="58"/>
        <v>1533</v>
      </c>
      <c r="I444" s="67">
        <f t="shared" si="59"/>
        <v>1635</v>
      </c>
      <c r="J444" s="67">
        <f t="shared" si="60"/>
        <v>52</v>
      </c>
      <c r="K444" s="67">
        <f t="shared" si="61"/>
        <v>106</v>
      </c>
      <c r="L444" s="67">
        <f t="shared" si="62"/>
        <v>158</v>
      </c>
      <c r="M444" s="66">
        <f t="shared" si="65"/>
        <v>75.140056022408956</v>
      </c>
      <c r="N444" s="66">
        <f t="shared" si="64"/>
        <v>75.140056022408956</v>
      </c>
      <c r="O444" s="94">
        <f t="shared" si="63"/>
        <v>75.140056022408956</v>
      </c>
    </row>
    <row r="445" spans="1:15" ht="18" customHeight="1" outlineLevel="2">
      <c r="A445" s="81">
        <v>80</v>
      </c>
      <c r="B445" s="76" t="s">
        <v>302</v>
      </c>
      <c r="C445" s="5" t="s">
        <v>342</v>
      </c>
      <c r="D445" s="6">
        <v>107</v>
      </c>
      <c r="E445" s="6">
        <v>944</v>
      </c>
      <c r="F445" s="6">
        <v>20</v>
      </c>
      <c r="G445" s="86">
        <f t="shared" si="57"/>
        <v>47.2</v>
      </c>
      <c r="H445" s="67">
        <f t="shared" si="58"/>
        <v>1416</v>
      </c>
      <c r="I445" s="67">
        <f t="shared" si="59"/>
        <v>1510</v>
      </c>
      <c r="J445" s="67">
        <f t="shared" si="60"/>
        <v>48</v>
      </c>
      <c r="K445" s="67">
        <f t="shared" si="61"/>
        <v>98</v>
      </c>
      <c r="L445" s="67">
        <f t="shared" si="62"/>
        <v>146</v>
      </c>
      <c r="M445" s="66">
        <f t="shared" si="65"/>
        <v>44.112149532710283</v>
      </c>
      <c r="N445" s="66">
        <f t="shared" si="64"/>
        <v>44.112149532710283</v>
      </c>
      <c r="O445" s="94">
        <f t="shared" si="63"/>
        <v>44.112149532710283</v>
      </c>
    </row>
    <row r="446" spans="1:15" ht="18" customHeight="1" outlineLevel="2">
      <c r="A446" s="81">
        <v>81</v>
      </c>
      <c r="B446" s="76" t="s">
        <v>302</v>
      </c>
      <c r="C446" s="5" t="s">
        <v>343</v>
      </c>
      <c r="D446" s="6">
        <v>72</v>
      </c>
      <c r="E446" s="6">
        <v>1089</v>
      </c>
      <c r="F446" s="6">
        <v>19</v>
      </c>
      <c r="G446" s="86">
        <f t="shared" si="57"/>
        <v>57.315789473684212</v>
      </c>
      <c r="H446" s="67">
        <f t="shared" si="58"/>
        <v>1719</v>
      </c>
      <c r="I446" s="67">
        <f t="shared" si="59"/>
        <v>1834</v>
      </c>
      <c r="J446" s="67">
        <f t="shared" si="60"/>
        <v>58</v>
      </c>
      <c r="K446" s="67">
        <f t="shared" si="61"/>
        <v>119</v>
      </c>
      <c r="L446" s="67">
        <f t="shared" si="62"/>
        <v>177</v>
      </c>
      <c r="M446" s="66">
        <f t="shared" si="65"/>
        <v>79.60526315789474</v>
      </c>
      <c r="N446" s="66">
        <f t="shared" si="64"/>
        <v>79.60526315789474</v>
      </c>
      <c r="O446" s="94">
        <f t="shared" si="63"/>
        <v>79.60526315789474</v>
      </c>
    </row>
    <row r="447" spans="1:15" ht="18" customHeight="1" outlineLevel="2">
      <c r="A447" s="81">
        <v>82</v>
      </c>
      <c r="B447" s="76" t="s">
        <v>302</v>
      </c>
      <c r="C447" s="5" t="s">
        <v>134</v>
      </c>
      <c r="D447" s="6">
        <v>50</v>
      </c>
      <c r="E447" s="6">
        <v>561</v>
      </c>
      <c r="F447" s="6">
        <v>19</v>
      </c>
      <c r="G447" s="86">
        <f t="shared" si="57"/>
        <v>29.526315789473685</v>
      </c>
      <c r="H447" s="67">
        <f t="shared" si="58"/>
        <v>886</v>
      </c>
      <c r="I447" s="67">
        <f t="shared" si="59"/>
        <v>945</v>
      </c>
      <c r="J447" s="67">
        <f t="shared" si="60"/>
        <v>30</v>
      </c>
      <c r="K447" s="67">
        <f t="shared" si="61"/>
        <v>60</v>
      </c>
      <c r="L447" s="67">
        <f t="shared" si="62"/>
        <v>90</v>
      </c>
      <c r="M447" s="66">
        <f t="shared" si="65"/>
        <v>59.05263157894737</v>
      </c>
      <c r="N447" s="66">
        <f t="shared" si="64"/>
        <v>59.05263157894737</v>
      </c>
      <c r="O447" s="94">
        <f t="shared" si="63"/>
        <v>59.05263157894737</v>
      </c>
    </row>
    <row r="448" spans="1:15" ht="18" customHeight="1" outlineLevel="2">
      <c r="A448" s="81">
        <v>83</v>
      </c>
      <c r="B448" s="76" t="s">
        <v>302</v>
      </c>
      <c r="C448" s="5" t="s">
        <v>1340</v>
      </c>
      <c r="D448" s="82">
        <v>46</v>
      </c>
      <c r="E448" s="6">
        <v>660</v>
      </c>
      <c r="F448" s="6">
        <v>20</v>
      </c>
      <c r="G448" s="86">
        <f t="shared" si="57"/>
        <v>33</v>
      </c>
      <c r="H448" s="67">
        <f t="shared" si="58"/>
        <v>990</v>
      </c>
      <c r="I448" s="67">
        <f t="shared" si="59"/>
        <v>1056</v>
      </c>
      <c r="J448" s="67">
        <f t="shared" si="60"/>
        <v>34</v>
      </c>
      <c r="K448" s="67">
        <f t="shared" si="61"/>
        <v>68</v>
      </c>
      <c r="L448" s="67">
        <f t="shared" si="62"/>
        <v>102</v>
      </c>
      <c r="M448" s="66">
        <f t="shared" si="65"/>
        <v>71.739130434782609</v>
      </c>
      <c r="N448" s="66">
        <f t="shared" si="64"/>
        <v>71.739130434782609</v>
      </c>
      <c r="O448" s="94">
        <f t="shared" si="63"/>
        <v>71.739130434782609</v>
      </c>
    </row>
    <row r="449" spans="1:15" ht="18" customHeight="1" outlineLevel="2">
      <c r="A449" s="81">
        <v>84</v>
      </c>
      <c r="B449" s="76" t="s">
        <v>302</v>
      </c>
      <c r="C449" s="5" t="s">
        <v>1341</v>
      </c>
      <c r="D449" s="82">
        <v>1</v>
      </c>
      <c r="E449" s="6">
        <v>0</v>
      </c>
      <c r="F449" s="6">
        <v>1</v>
      </c>
      <c r="G449" s="86">
        <f t="shared" si="57"/>
        <v>0</v>
      </c>
      <c r="H449" s="67">
        <f t="shared" si="58"/>
        <v>0</v>
      </c>
      <c r="I449" s="67">
        <f t="shared" si="59"/>
        <v>0</v>
      </c>
      <c r="J449" s="67">
        <f t="shared" si="60"/>
        <v>0</v>
      </c>
      <c r="K449" s="67">
        <v>0</v>
      </c>
      <c r="L449" s="67">
        <f t="shared" si="62"/>
        <v>0</v>
      </c>
      <c r="M449" s="66">
        <f t="shared" si="65"/>
        <v>0</v>
      </c>
      <c r="N449" s="66">
        <f t="shared" si="64"/>
        <v>0</v>
      </c>
      <c r="O449" s="94">
        <f t="shared" si="63"/>
        <v>0</v>
      </c>
    </row>
    <row r="450" spans="1:15" ht="18" customHeight="1" outlineLevel="2">
      <c r="A450" s="81">
        <v>85</v>
      </c>
      <c r="B450" s="76" t="s">
        <v>302</v>
      </c>
      <c r="C450" s="5" t="s">
        <v>344</v>
      </c>
      <c r="D450" s="6">
        <v>75</v>
      </c>
      <c r="E450" s="6">
        <v>634</v>
      </c>
      <c r="F450" s="6">
        <v>19</v>
      </c>
      <c r="G450" s="86">
        <f t="shared" si="57"/>
        <v>33.368421052631582</v>
      </c>
      <c r="H450" s="67">
        <f t="shared" si="58"/>
        <v>1001</v>
      </c>
      <c r="I450" s="67">
        <f t="shared" si="59"/>
        <v>1068</v>
      </c>
      <c r="J450" s="67">
        <f t="shared" si="60"/>
        <v>34</v>
      </c>
      <c r="K450" s="67">
        <f t="shared" si="61"/>
        <v>68</v>
      </c>
      <c r="L450" s="67">
        <f t="shared" si="62"/>
        <v>102</v>
      </c>
      <c r="M450" s="66">
        <f t="shared" si="65"/>
        <v>44.491228070175445</v>
      </c>
      <c r="N450" s="66">
        <f t="shared" si="64"/>
        <v>44.491228070175445</v>
      </c>
      <c r="O450" s="94">
        <f t="shared" si="63"/>
        <v>44.491228070175445</v>
      </c>
    </row>
    <row r="451" spans="1:15" ht="18" customHeight="1" outlineLevel="2">
      <c r="A451" s="81">
        <v>86</v>
      </c>
      <c r="B451" s="76" t="s">
        <v>302</v>
      </c>
      <c r="C451" s="5" t="s">
        <v>80</v>
      </c>
      <c r="D451" s="6">
        <v>90</v>
      </c>
      <c r="E451" s="6">
        <v>965</v>
      </c>
      <c r="F451" s="6">
        <v>17</v>
      </c>
      <c r="G451" s="86">
        <f t="shared" si="57"/>
        <v>56.764705882352942</v>
      </c>
      <c r="H451" s="67">
        <f t="shared" si="58"/>
        <v>1703</v>
      </c>
      <c r="I451" s="67">
        <f t="shared" si="59"/>
        <v>1816</v>
      </c>
      <c r="J451" s="67">
        <f t="shared" si="60"/>
        <v>58</v>
      </c>
      <c r="K451" s="67">
        <f t="shared" si="61"/>
        <v>118</v>
      </c>
      <c r="L451" s="67">
        <f t="shared" si="62"/>
        <v>176</v>
      </c>
      <c r="M451" s="66">
        <f t="shared" si="65"/>
        <v>63.071895424836605</v>
      </c>
      <c r="N451" s="66">
        <f t="shared" si="64"/>
        <v>63.071895424836605</v>
      </c>
      <c r="O451" s="94">
        <f t="shared" si="63"/>
        <v>63.071895424836605</v>
      </c>
    </row>
    <row r="452" spans="1:15" ht="18" customHeight="1" outlineLevel="2">
      <c r="A452" s="81">
        <v>87</v>
      </c>
      <c r="B452" s="76" t="s">
        <v>302</v>
      </c>
      <c r="C452" s="5" t="s">
        <v>345</v>
      </c>
      <c r="D452" s="6">
        <v>44</v>
      </c>
      <c r="E452" s="6">
        <v>497</v>
      </c>
      <c r="F452" s="6">
        <v>19</v>
      </c>
      <c r="G452" s="86">
        <f t="shared" si="57"/>
        <v>26.157894736842106</v>
      </c>
      <c r="H452" s="67">
        <f t="shared" si="58"/>
        <v>785</v>
      </c>
      <c r="I452" s="67">
        <f t="shared" si="59"/>
        <v>837</v>
      </c>
      <c r="J452" s="67">
        <f t="shared" si="60"/>
        <v>27</v>
      </c>
      <c r="K452" s="67">
        <f t="shared" si="61"/>
        <v>53</v>
      </c>
      <c r="L452" s="67">
        <f t="shared" si="62"/>
        <v>80</v>
      </c>
      <c r="M452" s="66">
        <f t="shared" si="65"/>
        <v>59.449760765550238</v>
      </c>
      <c r="N452" s="66">
        <f t="shared" si="64"/>
        <v>59.449760765550238</v>
      </c>
      <c r="O452" s="94">
        <f t="shared" si="63"/>
        <v>59.449760765550238</v>
      </c>
    </row>
    <row r="453" spans="1:15" ht="18" customHeight="1" outlineLevel="2">
      <c r="A453" s="81">
        <v>88</v>
      </c>
      <c r="B453" s="76" t="s">
        <v>302</v>
      </c>
      <c r="C453" s="5" t="s">
        <v>346</v>
      </c>
      <c r="D453" s="6">
        <v>70</v>
      </c>
      <c r="E453" s="6">
        <v>922</v>
      </c>
      <c r="F453" s="6">
        <v>18</v>
      </c>
      <c r="G453" s="86">
        <f t="shared" si="57"/>
        <v>51.222222222222221</v>
      </c>
      <c r="H453" s="67">
        <f t="shared" si="58"/>
        <v>1537</v>
      </c>
      <c r="I453" s="67">
        <f t="shared" si="59"/>
        <v>1639</v>
      </c>
      <c r="J453" s="67">
        <f t="shared" si="60"/>
        <v>52</v>
      </c>
      <c r="K453" s="67">
        <f t="shared" si="61"/>
        <v>106</v>
      </c>
      <c r="L453" s="67">
        <f t="shared" si="62"/>
        <v>158</v>
      </c>
      <c r="M453" s="66">
        <f t="shared" si="65"/>
        <v>73.174603174603163</v>
      </c>
      <c r="N453" s="66">
        <f t="shared" si="64"/>
        <v>73.174603174603163</v>
      </c>
      <c r="O453" s="94">
        <f t="shared" si="63"/>
        <v>73.174603174603163</v>
      </c>
    </row>
    <row r="454" spans="1:15" ht="18" customHeight="1" outlineLevel="2">
      <c r="A454" s="81">
        <v>89</v>
      </c>
      <c r="B454" s="76" t="s">
        <v>302</v>
      </c>
      <c r="C454" s="5" t="s">
        <v>347</v>
      </c>
      <c r="D454" s="6">
        <v>132</v>
      </c>
      <c r="E454" s="6">
        <v>1839</v>
      </c>
      <c r="F454" s="6">
        <v>20</v>
      </c>
      <c r="G454" s="86">
        <f t="shared" si="57"/>
        <v>91.95</v>
      </c>
      <c r="H454" s="67">
        <f t="shared" si="58"/>
        <v>2759</v>
      </c>
      <c r="I454" s="67">
        <f t="shared" si="59"/>
        <v>2942</v>
      </c>
      <c r="J454" s="67">
        <f t="shared" si="60"/>
        <v>94</v>
      </c>
      <c r="K454" s="67">
        <f t="shared" si="61"/>
        <v>192</v>
      </c>
      <c r="L454" s="67">
        <f t="shared" si="62"/>
        <v>286</v>
      </c>
      <c r="M454" s="66">
        <f t="shared" si="65"/>
        <v>69.659090909090907</v>
      </c>
      <c r="N454" s="66">
        <f t="shared" si="64"/>
        <v>69.659090909090907</v>
      </c>
      <c r="O454" s="94">
        <f t="shared" si="63"/>
        <v>69.659090909090907</v>
      </c>
    </row>
    <row r="455" spans="1:15" ht="18" customHeight="1" outlineLevel="2">
      <c r="A455" s="81">
        <v>90</v>
      </c>
      <c r="B455" s="76" t="s">
        <v>302</v>
      </c>
      <c r="C455" s="5" t="s">
        <v>1342</v>
      </c>
      <c r="D455" s="6">
        <v>49</v>
      </c>
      <c r="E455" s="6">
        <v>808</v>
      </c>
      <c r="F455" s="6">
        <v>19</v>
      </c>
      <c r="G455" s="86">
        <f t="shared" si="57"/>
        <v>42.526315789473685</v>
      </c>
      <c r="H455" s="67">
        <f t="shared" si="58"/>
        <v>1276</v>
      </c>
      <c r="I455" s="67">
        <f t="shared" si="59"/>
        <v>1361</v>
      </c>
      <c r="J455" s="67">
        <f t="shared" si="60"/>
        <v>43</v>
      </c>
      <c r="K455" s="67">
        <f t="shared" si="61"/>
        <v>88</v>
      </c>
      <c r="L455" s="67">
        <f t="shared" si="62"/>
        <v>131</v>
      </c>
      <c r="M455" s="66">
        <f t="shared" si="65"/>
        <v>86.788399570354457</v>
      </c>
      <c r="N455" s="66">
        <f t="shared" si="64"/>
        <v>86.788399570354457</v>
      </c>
      <c r="O455" s="94">
        <f t="shared" si="63"/>
        <v>86.788399570354457</v>
      </c>
    </row>
    <row r="456" spans="1:15" ht="18" customHeight="1" outlineLevel="2">
      <c r="A456" s="81">
        <v>91</v>
      </c>
      <c r="B456" s="76" t="s">
        <v>302</v>
      </c>
      <c r="C456" s="5" t="s">
        <v>271</v>
      </c>
      <c r="D456" s="6">
        <v>72</v>
      </c>
      <c r="E456" s="6">
        <v>981</v>
      </c>
      <c r="F456" s="6">
        <v>20</v>
      </c>
      <c r="G456" s="86">
        <f t="shared" si="57"/>
        <v>49.05</v>
      </c>
      <c r="H456" s="67">
        <f t="shared" si="58"/>
        <v>1472</v>
      </c>
      <c r="I456" s="67">
        <f t="shared" si="59"/>
        <v>1570</v>
      </c>
      <c r="J456" s="67">
        <f t="shared" si="60"/>
        <v>50</v>
      </c>
      <c r="K456" s="67">
        <f t="shared" si="61"/>
        <v>102</v>
      </c>
      <c r="L456" s="67">
        <f t="shared" si="62"/>
        <v>152</v>
      </c>
      <c r="M456" s="66">
        <f t="shared" si="65"/>
        <v>68.125</v>
      </c>
      <c r="N456" s="66">
        <f t="shared" si="64"/>
        <v>68.125</v>
      </c>
      <c r="O456" s="94">
        <f t="shared" si="63"/>
        <v>68.125</v>
      </c>
    </row>
    <row r="457" spans="1:15" ht="18" customHeight="1" outlineLevel="2">
      <c r="A457" s="81">
        <v>92</v>
      </c>
      <c r="B457" s="76" t="s">
        <v>302</v>
      </c>
      <c r="C457" s="5" t="s">
        <v>1552</v>
      </c>
      <c r="D457" s="6">
        <v>1</v>
      </c>
      <c r="E457" s="6">
        <v>0</v>
      </c>
      <c r="F457" s="6">
        <v>1</v>
      </c>
      <c r="G457" s="86">
        <f t="shared" ref="G457:G521" si="66">E457/F457</f>
        <v>0</v>
      </c>
      <c r="H457" s="67">
        <f t="shared" ref="H457:H521" si="67">ROUND(G457*30,0)</f>
        <v>0</v>
      </c>
      <c r="I457" s="67">
        <f t="shared" ref="I457:I521" si="68">ROUND(G457*32,0)</f>
        <v>0</v>
      </c>
      <c r="J457" s="67">
        <f t="shared" ref="J457:J521" si="69">ROUND(H457*0.034,0)</f>
        <v>0</v>
      </c>
      <c r="K457" s="67">
        <v>0</v>
      </c>
      <c r="L457" s="67">
        <f t="shared" ref="L457:L521" si="70">J457+K457</f>
        <v>0</v>
      </c>
      <c r="M457" s="66">
        <f t="shared" si="65"/>
        <v>0</v>
      </c>
      <c r="N457" s="66">
        <f t="shared" si="64"/>
        <v>0</v>
      </c>
      <c r="O457" s="94">
        <f t="shared" ref="O457:O521" si="71">G457*100/D457</f>
        <v>0</v>
      </c>
    </row>
    <row r="458" spans="1:15" ht="18" customHeight="1" outlineLevel="2">
      <c r="A458" s="81">
        <v>93</v>
      </c>
      <c r="B458" s="76" t="s">
        <v>302</v>
      </c>
      <c r="C458" s="5" t="s">
        <v>348</v>
      </c>
      <c r="D458" s="6">
        <v>48</v>
      </c>
      <c r="E458" s="6">
        <v>711</v>
      </c>
      <c r="F458" s="6">
        <v>19</v>
      </c>
      <c r="G458" s="86">
        <f t="shared" si="66"/>
        <v>37.421052631578945</v>
      </c>
      <c r="H458" s="67">
        <f t="shared" si="67"/>
        <v>1123</v>
      </c>
      <c r="I458" s="67">
        <f t="shared" si="68"/>
        <v>1197</v>
      </c>
      <c r="J458" s="67">
        <f t="shared" si="69"/>
        <v>38</v>
      </c>
      <c r="K458" s="67">
        <f t="shared" ref="K458:K521" si="72">ROUND(I458*0.066-2,0)</f>
        <v>77</v>
      </c>
      <c r="L458" s="67">
        <f t="shared" si="70"/>
        <v>115</v>
      </c>
      <c r="M458" s="66">
        <f t="shared" si="65"/>
        <v>77.960526315789465</v>
      </c>
      <c r="N458" s="66">
        <f t="shared" si="64"/>
        <v>77.960526315789465</v>
      </c>
      <c r="O458" s="94">
        <f t="shared" si="71"/>
        <v>77.960526315789465</v>
      </c>
    </row>
    <row r="459" spans="1:15" ht="18" customHeight="1" outlineLevel="2">
      <c r="A459" s="81">
        <v>94</v>
      </c>
      <c r="B459" s="76" t="s">
        <v>302</v>
      </c>
      <c r="C459" s="5" t="s">
        <v>349</v>
      </c>
      <c r="D459" s="6">
        <v>125</v>
      </c>
      <c r="E459" s="6">
        <v>1108</v>
      </c>
      <c r="F459" s="6">
        <v>18</v>
      </c>
      <c r="G459" s="86">
        <f t="shared" si="66"/>
        <v>61.555555555555557</v>
      </c>
      <c r="H459" s="67">
        <f t="shared" si="67"/>
        <v>1847</v>
      </c>
      <c r="I459" s="67">
        <f t="shared" si="68"/>
        <v>1970</v>
      </c>
      <c r="J459" s="67">
        <f t="shared" si="69"/>
        <v>63</v>
      </c>
      <c r="K459" s="67">
        <f t="shared" si="72"/>
        <v>128</v>
      </c>
      <c r="L459" s="67">
        <f t="shared" si="70"/>
        <v>191</v>
      </c>
      <c r="M459" s="66">
        <f t="shared" si="65"/>
        <v>49.244444444444447</v>
      </c>
      <c r="N459" s="66">
        <f t="shared" si="64"/>
        <v>49.244444444444447</v>
      </c>
      <c r="O459" s="94">
        <f t="shared" si="71"/>
        <v>49.244444444444447</v>
      </c>
    </row>
    <row r="460" spans="1:15" ht="18" customHeight="1" outlineLevel="2">
      <c r="A460" s="81">
        <v>95</v>
      </c>
      <c r="B460" s="76" t="s">
        <v>302</v>
      </c>
      <c r="C460" s="5" t="s">
        <v>350</v>
      </c>
      <c r="D460" s="6">
        <v>94</v>
      </c>
      <c r="E460" s="6">
        <v>922</v>
      </c>
      <c r="F460" s="6">
        <v>18</v>
      </c>
      <c r="G460" s="86">
        <f t="shared" si="66"/>
        <v>51.222222222222221</v>
      </c>
      <c r="H460" s="67">
        <f t="shared" si="67"/>
        <v>1537</v>
      </c>
      <c r="I460" s="67">
        <f t="shared" si="68"/>
        <v>1639</v>
      </c>
      <c r="J460" s="67">
        <f t="shared" si="69"/>
        <v>52</v>
      </c>
      <c r="K460" s="67">
        <f t="shared" si="72"/>
        <v>106</v>
      </c>
      <c r="L460" s="67">
        <f t="shared" si="70"/>
        <v>158</v>
      </c>
      <c r="M460" s="66">
        <f t="shared" si="65"/>
        <v>54.491725768321508</v>
      </c>
      <c r="N460" s="66">
        <f t="shared" si="64"/>
        <v>54.491725768321508</v>
      </c>
      <c r="O460" s="94">
        <f t="shared" si="71"/>
        <v>54.491725768321508</v>
      </c>
    </row>
    <row r="461" spans="1:15" ht="18" customHeight="1" outlineLevel="2">
      <c r="A461" s="81">
        <v>96</v>
      </c>
      <c r="B461" s="76" t="s">
        <v>302</v>
      </c>
      <c r="C461" s="5" t="s">
        <v>351</v>
      </c>
      <c r="D461" s="6">
        <v>108</v>
      </c>
      <c r="E461" s="6">
        <v>630</v>
      </c>
      <c r="F461" s="6">
        <v>14</v>
      </c>
      <c r="G461" s="86">
        <f t="shared" si="66"/>
        <v>45</v>
      </c>
      <c r="H461" s="67">
        <f t="shared" si="67"/>
        <v>1350</v>
      </c>
      <c r="I461" s="67">
        <f t="shared" si="68"/>
        <v>1440</v>
      </c>
      <c r="J461" s="67">
        <f t="shared" si="69"/>
        <v>46</v>
      </c>
      <c r="K461" s="67">
        <f t="shared" si="72"/>
        <v>93</v>
      </c>
      <c r="L461" s="67">
        <f t="shared" si="70"/>
        <v>139</v>
      </c>
      <c r="M461" s="66">
        <f t="shared" si="65"/>
        <v>41.666666666666664</v>
      </c>
      <c r="N461" s="66">
        <f t="shared" si="64"/>
        <v>41.666666666666664</v>
      </c>
      <c r="O461" s="94">
        <f t="shared" si="71"/>
        <v>41.666666666666664</v>
      </c>
    </row>
    <row r="462" spans="1:15" ht="18" customHeight="1" outlineLevel="2">
      <c r="A462" s="81">
        <v>97</v>
      </c>
      <c r="B462" s="76" t="s">
        <v>302</v>
      </c>
      <c r="C462" s="5" t="s">
        <v>352</v>
      </c>
      <c r="D462" s="6">
        <v>93</v>
      </c>
      <c r="E462" s="6">
        <v>774</v>
      </c>
      <c r="F462" s="6">
        <v>19</v>
      </c>
      <c r="G462" s="86">
        <f t="shared" si="66"/>
        <v>40.736842105263158</v>
      </c>
      <c r="H462" s="67">
        <f t="shared" si="67"/>
        <v>1222</v>
      </c>
      <c r="I462" s="67">
        <f t="shared" si="68"/>
        <v>1304</v>
      </c>
      <c r="J462" s="67">
        <f t="shared" si="69"/>
        <v>42</v>
      </c>
      <c r="K462" s="67">
        <f t="shared" si="72"/>
        <v>84</v>
      </c>
      <c r="L462" s="67">
        <f t="shared" si="70"/>
        <v>126</v>
      </c>
      <c r="M462" s="66">
        <f t="shared" si="65"/>
        <v>43.803056027164686</v>
      </c>
      <c r="N462" s="66">
        <f t="shared" si="64"/>
        <v>43.803056027164686</v>
      </c>
      <c r="O462" s="94">
        <f t="shared" si="71"/>
        <v>43.803056027164686</v>
      </c>
    </row>
    <row r="463" spans="1:15" ht="18" customHeight="1" outlineLevel="2">
      <c r="A463" s="81">
        <v>98</v>
      </c>
      <c r="B463" s="76" t="s">
        <v>302</v>
      </c>
      <c r="C463" s="5" t="s">
        <v>353</v>
      </c>
      <c r="D463" s="6">
        <v>115</v>
      </c>
      <c r="E463" s="6">
        <v>994</v>
      </c>
      <c r="F463" s="6">
        <v>20</v>
      </c>
      <c r="G463" s="86">
        <f t="shared" si="66"/>
        <v>49.7</v>
      </c>
      <c r="H463" s="67">
        <f t="shared" si="67"/>
        <v>1491</v>
      </c>
      <c r="I463" s="67">
        <f t="shared" si="68"/>
        <v>1590</v>
      </c>
      <c r="J463" s="67">
        <f t="shared" si="69"/>
        <v>51</v>
      </c>
      <c r="K463" s="67">
        <f t="shared" si="72"/>
        <v>103</v>
      </c>
      <c r="L463" s="67">
        <f t="shared" si="70"/>
        <v>154</v>
      </c>
      <c r="M463" s="66">
        <f t="shared" si="65"/>
        <v>43.217391304347828</v>
      </c>
      <c r="N463" s="66">
        <f t="shared" si="64"/>
        <v>43.217391304347828</v>
      </c>
      <c r="O463" s="94">
        <f t="shared" si="71"/>
        <v>43.217391304347828</v>
      </c>
    </row>
    <row r="464" spans="1:15" ht="18" customHeight="1" outlineLevel="2">
      <c r="A464" s="81">
        <v>99</v>
      </c>
      <c r="B464" s="76" t="s">
        <v>302</v>
      </c>
      <c r="C464" s="5" t="s">
        <v>1553</v>
      </c>
      <c r="D464" s="82">
        <v>23</v>
      </c>
      <c r="E464" s="6">
        <v>293</v>
      </c>
      <c r="F464" s="6">
        <v>19</v>
      </c>
      <c r="G464" s="86">
        <f t="shared" si="66"/>
        <v>15.421052631578947</v>
      </c>
      <c r="H464" s="67">
        <f t="shared" si="67"/>
        <v>463</v>
      </c>
      <c r="I464" s="67">
        <f t="shared" si="68"/>
        <v>493</v>
      </c>
      <c r="J464" s="67">
        <f t="shared" si="69"/>
        <v>16</v>
      </c>
      <c r="K464" s="67">
        <f t="shared" si="72"/>
        <v>31</v>
      </c>
      <c r="L464" s="67">
        <f t="shared" si="70"/>
        <v>47</v>
      </c>
      <c r="M464" s="66">
        <f t="shared" si="65"/>
        <v>67.048054919908466</v>
      </c>
      <c r="N464" s="66">
        <f t="shared" si="64"/>
        <v>67.048054919908466</v>
      </c>
      <c r="O464" s="94">
        <f t="shared" si="71"/>
        <v>67.048054919908466</v>
      </c>
    </row>
    <row r="465" spans="1:15" ht="18" customHeight="1" outlineLevel="2">
      <c r="A465" s="81">
        <v>100</v>
      </c>
      <c r="B465" s="76" t="s">
        <v>302</v>
      </c>
      <c r="C465" s="5" t="s">
        <v>1554</v>
      </c>
      <c r="D465" s="82">
        <v>1</v>
      </c>
      <c r="E465" s="6">
        <v>0</v>
      </c>
      <c r="F465" s="6">
        <v>1</v>
      </c>
      <c r="G465" s="86">
        <f t="shared" si="66"/>
        <v>0</v>
      </c>
      <c r="H465" s="67">
        <f t="shared" si="67"/>
        <v>0</v>
      </c>
      <c r="I465" s="67">
        <f t="shared" si="68"/>
        <v>0</v>
      </c>
      <c r="J465" s="67">
        <f t="shared" si="69"/>
        <v>0</v>
      </c>
      <c r="K465" s="67">
        <v>0</v>
      </c>
      <c r="L465" s="67">
        <f t="shared" si="70"/>
        <v>0</v>
      </c>
      <c r="M465" s="66">
        <f t="shared" si="65"/>
        <v>0</v>
      </c>
      <c r="N465" s="66">
        <f t="shared" si="64"/>
        <v>0</v>
      </c>
      <c r="O465" s="94">
        <f t="shared" si="71"/>
        <v>0</v>
      </c>
    </row>
    <row r="466" spans="1:15" ht="18" customHeight="1" outlineLevel="2">
      <c r="A466" s="81">
        <v>101</v>
      </c>
      <c r="B466" s="76" t="s">
        <v>302</v>
      </c>
      <c r="C466" s="5" t="s">
        <v>112</v>
      </c>
      <c r="D466" s="82">
        <v>1</v>
      </c>
      <c r="E466" s="6">
        <v>0</v>
      </c>
      <c r="F466" s="6">
        <v>1</v>
      </c>
      <c r="G466" s="86">
        <f t="shared" si="66"/>
        <v>0</v>
      </c>
      <c r="H466" s="67">
        <f t="shared" si="67"/>
        <v>0</v>
      </c>
      <c r="I466" s="67">
        <f t="shared" si="68"/>
        <v>0</v>
      </c>
      <c r="J466" s="67">
        <f t="shared" si="69"/>
        <v>0</v>
      </c>
      <c r="K466" s="67">
        <v>0</v>
      </c>
      <c r="L466" s="67">
        <f t="shared" si="70"/>
        <v>0</v>
      </c>
      <c r="M466" s="66">
        <f t="shared" si="65"/>
        <v>0</v>
      </c>
      <c r="N466" s="66">
        <f t="shared" si="64"/>
        <v>0</v>
      </c>
      <c r="O466" s="94">
        <f t="shared" si="71"/>
        <v>0</v>
      </c>
    </row>
    <row r="467" spans="1:15" ht="18" customHeight="1" outlineLevel="2">
      <c r="A467" s="81">
        <v>102</v>
      </c>
      <c r="B467" s="76" t="s">
        <v>302</v>
      </c>
      <c r="C467" s="76" t="s">
        <v>1555</v>
      </c>
      <c r="D467" s="82">
        <v>1</v>
      </c>
      <c r="E467" s="6">
        <v>0</v>
      </c>
      <c r="F467" s="6">
        <v>1</v>
      </c>
      <c r="G467" s="86">
        <f t="shared" si="66"/>
        <v>0</v>
      </c>
      <c r="H467" s="67">
        <f t="shared" si="67"/>
        <v>0</v>
      </c>
      <c r="I467" s="67">
        <f t="shared" si="68"/>
        <v>0</v>
      </c>
      <c r="J467" s="67">
        <f t="shared" si="69"/>
        <v>0</v>
      </c>
      <c r="K467" s="67">
        <v>0</v>
      </c>
      <c r="L467" s="67">
        <f t="shared" si="70"/>
        <v>0</v>
      </c>
      <c r="M467" s="66">
        <f t="shared" si="65"/>
        <v>0</v>
      </c>
      <c r="N467" s="66">
        <f t="shared" si="64"/>
        <v>0</v>
      </c>
      <c r="O467" s="94">
        <f t="shared" si="71"/>
        <v>0</v>
      </c>
    </row>
    <row r="468" spans="1:15" ht="18" customHeight="1" outlineLevel="2">
      <c r="A468" s="81">
        <v>103</v>
      </c>
      <c r="B468" s="76" t="s">
        <v>302</v>
      </c>
      <c r="C468" s="5" t="s">
        <v>354</v>
      </c>
      <c r="D468" s="6">
        <v>73</v>
      </c>
      <c r="E468" s="6">
        <v>614</v>
      </c>
      <c r="F468" s="6">
        <v>20</v>
      </c>
      <c r="G468" s="86">
        <f t="shared" si="66"/>
        <v>30.7</v>
      </c>
      <c r="H468" s="67">
        <f t="shared" si="67"/>
        <v>921</v>
      </c>
      <c r="I468" s="67">
        <f t="shared" si="68"/>
        <v>982</v>
      </c>
      <c r="J468" s="67">
        <f t="shared" si="69"/>
        <v>31</v>
      </c>
      <c r="K468" s="67">
        <f t="shared" si="72"/>
        <v>63</v>
      </c>
      <c r="L468" s="67">
        <f t="shared" si="70"/>
        <v>94</v>
      </c>
      <c r="M468" s="66">
        <f t="shared" si="65"/>
        <v>42.054794520547944</v>
      </c>
      <c r="N468" s="66">
        <f t="shared" si="64"/>
        <v>42.054794520547944</v>
      </c>
      <c r="O468" s="94">
        <f t="shared" si="71"/>
        <v>42.054794520547944</v>
      </c>
    </row>
    <row r="469" spans="1:15" ht="18" customHeight="1" outlineLevel="2">
      <c r="A469" s="81">
        <v>104</v>
      </c>
      <c r="B469" s="76" t="s">
        <v>302</v>
      </c>
      <c r="C469" s="5" t="s">
        <v>355</v>
      </c>
      <c r="D469" s="6">
        <v>101</v>
      </c>
      <c r="E469" s="6">
        <v>1262</v>
      </c>
      <c r="F469" s="6">
        <v>20</v>
      </c>
      <c r="G469" s="86">
        <f t="shared" si="66"/>
        <v>63.1</v>
      </c>
      <c r="H469" s="67">
        <f t="shared" si="67"/>
        <v>1893</v>
      </c>
      <c r="I469" s="67">
        <f t="shared" si="68"/>
        <v>2019</v>
      </c>
      <c r="J469" s="67">
        <f t="shared" si="69"/>
        <v>64</v>
      </c>
      <c r="K469" s="67">
        <f t="shared" si="72"/>
        <v>131</v>
      </c>
      <c r="L469" s="67">
        <f t="shared" si="70"/>
        <v>195</v>
      </c>
      <c r="M469" s="66">
        <f t="shared" si="65"/>
        <v>62.475247524752476</v>
      </c>
      <c r="N469" s="66">
        <f t="shared" si="64"/>
        <v>62.475247524752476</v>
      </c>
      <c r="O469" s="94">
        <f t="shared" si="71"/>
        <v>62.475247524752476</v>
      </c>
    </row>
    <row r="470" spans="1:15" ht="18" customHeight="1" outlineLevel="2">
      <c r="A470" s="81">
        <v>105</v>
      </c>
      <c r="B470" s="76" t="s">
        <v>302</v>
      </c>
      <c r="C470" s="5" t="s">
        <v>356</v>
      </c>
      <c r="D470" s="6">
        <v>103</v>
      </c>
      <c r="E470" s="6">
        <v>1129</v>
      </c>
      <c r="F470" s="6">
        <v>19</v>
      </c>
      <c r="G470" s="86">
        <f t="shared" si="66"/>
        <v>59.421052631578945</v>
      </c>
      <c r="H470" s="67">
        <f t="shared" si="67"/>
        <v>1783</v>
      </c>
      <c r="I470" s="67">
        <f t="shared" si="68"/>
        <v>1901</v>
      </c>
      <c r="J470" s="67">
        <f t="shared" si="69"/>
        <v>61</v>
      </c>
      <c r="K470" s="67">
        <f t="shared" si="72"/>
        <v>123</v>
      </c>
      <c r="L470" s="67">
        <f t="shared" si="70"/>
        <v>184</v>
      </c>
      <c r="M470" s="66">
        <f t="shared" si="65"/>
        <v>57.690342360756254</v>
      </c>
      <c r="N470" s="66">
        <f t="shared" si="64"/>
        <v>57.690342360756254</v>
      </c>
      <c r="O470" s="94">
        <f t="shared" si="71"/>
        <v>57.690342360756254</v>
      </c>
    </row>
    <row r="471" spans="1:15" ht="18" customHeight="1" outlineLevel="2">
      <c r="A471" s="81">
        <v>106</v>
      </c>
      <c r="B471" s="76" t="s">
        <v>302</v>
      </c>
      <c r="C471" s="5" t="s">
        <v>1343</v>
      </c>
      <c r="D471" s="6">
        <v>144</v>
      </c>
      <c r="E471" s="6">
        <v>1048</v>
      </c>
      <c r="F471" s="6">
        <v>19</v>
      </c>
      <c r="G471" s="86">
        <f t="shared" si="66"/>
        <v>55.157894736842103</v>
      </c>
      <c r="H471" s="67">
        <f t="shared" si="67"/>
        <v>1655</v>
      </c>
      <c r="I471" s="67">
        <f t="shared" si="68"/>
        <v>1765</v>
      </c>
      <c r="J471" s="67">
        <f t="shared" si="69"/>
        <v>56</v>
      </c>
      <c r="K471" s="67">
        <f t="shared" si="72"/>
        <v>114</v>
      </c>
      <c r="L471" s="67">
        <f t="shared" si="70"/>
        <v>170</v>
      </c>
      <c r="M471" s="66">
        <f t="shared" si="65"/>
        <v>38.304093567251456</v>
      </c>
      <c r="N471" s="66">
        <f t="shared" si="64"/>
        <v>38.304093567251456</v>
      </c>
      <c r="O471" s="94">
        <f t="shared" si="71"/>
        <v>38.304093567251456</v>
      </c>
    </row>
    <row r="472" spans="1:15" ht="18" customHeight="1" outlineLevel="2">
      <c r="A472" s="81">
        <v>107</v>
      </c>
      <c r="B472" s="76" t="s">
        <v>302</v>
      </c>
      <c r="C472" s="5" t="s">
        <v>357</v>
      </c>
      <c r="D472" s="6">
        <v>135</v>
      </c>
      <c r="E472" s="6">
        <v>1408</v>
      </c>
      <c r="F472" s="6">
        <v>19</v>
      </c>
      <c r="G472" s="86">
        <f t="shared" si="66"/>
        <v>74.10526315789474</v>
      </c>
      <c r="H472" s="67">
        <f t="shared" si="67"/>
        <v>2223</v>
      </c>
      <c r="I472" s="67">
        <f t="shared" si="68"/>
        <v>2371</v>
      </c>
      <c r="J472" s="67">
        <f t="shared" si="69"/>
        <v>76</v>
      </c>
      <c r="K472" s="67">
        <f t="shared" si="72"/>
        <v>154</v>
      </c>
      <c r="L472" s="67">
        <f t="shared" si="70"/>
        <v>230</v>
      </c>
      <c r="M472" s="66">
        <f t="shared" si="65"/>
        <v>54.892787524366476</v>
      </c>
      <c r="N472" s="66">
        <f t="shared" si="64"/>
        <v>54.892787524366476</v>
      </c>
      <c r="O472" s="94">
        <f t="shared" si="71"/>
        <v>54.892787524366476</v>
      </c>
    </row>
    <row r="473" spans="1:15" ht="18" customHeight="1" outlineLevel="2">
      <c r="A473" s="81">
        <v>108</v>
      </c>
      <c r="B473" s="76" t="s">
        <v>302</v>
      </c>
      <c r="C473" s="5" t="s">
        <v>358</v>
      </c>
      <c r="D473" s="6">
        <v>107</v>
      </c>
      <c r="E473" s="6">
        <v>1049</v>
      </c>
      <c r="F473" s="6">
        <v>19</v>
      </c>
      <c r="G473" s="86">
        <f t="shared" si="66"/>
        <v>55.210526315789473</v>
      </c>
      <c r="H473" s="67">
        <f t="shared" si="67"/>
        <v>1656</v>
      </c>
      <c r="I473" s="67">
        <f t="shared" si="68"/>
        <v>1767</v>
      </c>
      <c r="J473" s="67">
        <f t="shared" si="69"/>
        <v>56</v>
      </c>
      <c r="K473" s="67">
        <f t="shared" si="72"/>
        <v>115</v>
      </c>
      <c r="L473" s="67">
        <f t="shared" si="70"/>
        <v>171</v>
      </c>
      <c r="M473" s="66">
        <f t="shared" si="65"/>
        <v>51.59862272503689</v>
      </c>
      <c r="N473" s="66">
        <f t="shared" si="64"/>
        <v>51.59862272503689</v>
      </c>
      <c r="O473" s="94">
        <f t="shared" si="71"/>
        <v>51.59862272503689</v>
      </c>
    </row>
    <row r="474" spans="1:15" ht="18" customHeight="1" outlineLevel="2">
      <c r="A474" s="81">
        <v>109</v>
      </c>
      <c r="B474" s="76" t="s">
        <v>302</v>
      </c>
      <c r="C474" s="5" t="s">
        <v>359</v>
      </c>
      <c r="D474" s="6">
        <v>144</v>
      </c>
      <c r="E474" s="6">
        <v>1795</v>
      </c>
      <c r="F474" s="6">
        <v>20</v>
      </c>
      <c r="G474" s="86">
        <f t="shared" si="66"/>
        <v>89.75</v>
      </c>
      <c r="H474" s="67">
        <f t="shared" si="67"/>
        <v>2693</v>
      </c>
      <c r="I474" s="67">
        <f t="shared" si="68"/>
        <v>2872</v>
      </c>
      <c r="J474" s="67">
        <f t="shared" si="69"/>
        <v>92</v>
      </c>
      <c r="K474" s="67">
        <f t="shared" si="72"/>
        <v>188</v>
      </c>
      <c r="L474" s="67">
        <f t="shared" si="70"/>
        <v>280</v>
      </c>
      <c r="M474" s="66">
        <f t="shared" si="65"/>
        <v>62.326388888888886</v>
      </c>
      <c r="N474" s="66">
        <f t="shared" si="64"/>
        <v>62.326388888888886</v>
      </c>
      <c r="O474" s="94">
        <f t="shared" si="71"/>
        <v>62.326388888888886</v>
      </c>
    </row>
    <row r="475" spans="1:15" ht="18" customHeight="1" outlineLevel="2">
      <c r="A475" s="81">
        <v>110</v>
      </c>
      <c r="B475" s="76" t="s">
        <v>302</v>
      </c>
      <c r="C475" s="5" t="s">
        <v>360</v>
      </c>
      <c r="D475" s="6">
        <v>173</v>
      </c>
      <c r="E475" s="6">
        <v>2037</v>
      </c>
      <c r="F475" s="6">
        <v>20</v>
      </c>
      <c r="G475" s="86">
        <f t="shared" si="66"/>
        <v>101.85</v>
      </c>
      <c r="H475" s="67">
        <f t="shared" si="67"/>
        <v>3056</v>
      </c>
      <c r="I475" s="67">
        <f t="shared" si="68"/>
        <v>3259</v>
      </c>
      <c r="J475" s="67">
        <f t="shared" si="69"/>
        <v>104</v>
      </c>
      <c r="K475" s="67">
        <f t="shared" si="72"/>
        <v>213</v>
      </c>
      <c r="L475" s="67">
        <f t="shared" si="70"/>
        <v>317</v>
      </c>
      <c r="M475" s="66">
        <f t="shared" si="65"/>
        <v>58.872832369942195</v>
      </c>
      <c r="N475" s="66">
        <f t="shared" si="64"/>
        <v>58.872832369942195</v>
      </c>
      <c r="O475" s="94">
        <f t="shared" si="71"/>
        <v>58.872832369942195</v>
      </c>
    </row>
    <row r="476" spans="1:15" ht="18" customHeight="1" outlineLevel="2">
      <c r="A476" s="81">
        <v>111</v>
      </c>
      <c r="B476" s="76" t="s">
        <v>302</v>
      </c>
      <c r="C476" s="5" t="s">
        <v>1344</v>
      </c>
      <c r="D476" s="6">
        <v>60</v>
      </c>
      <c r="E476" s="6">
        <v>40</v>
      </c>
      <c r="F476" s="6">
        <v>1</v>
      </c>
      <c r="G476" s="86">
        <f t="shared" si="66"/>
        <v>40</v>
      </c>
      <c r="H476" s="67">
        <f t="shared" si="67"/>
        <v>1200</v>
      </c>
      <c r="I476" s="67">
        <f t="shared" si="68"/>
        <v>1280</v>
      </c>
      <c r="J476" s="67">
        <f t="shared" si="69"/>
        <v>41</v>
      </c>
      <c r="K476" s="67">
        <f t="shared" si="72"/>
        <v>82</v>
      </c>
      <c r="L476" s="67">
        <f t="shared" si="70"/>
        <v>123</v>
      </c>
      <c r="M476" s="66">
        <f t="shared" si="65"/>
        <v>66.666666666666671</v>
      </c>
      <c r="N476" s="66">
        <f t="shared" si="64"/>
        <v>66.666666666666671</v>
      </c>
      <c r="O476" s="94">
        <f t="shared" si="71"/>
        <v>66.666666666666671</v>
      </c>
    </row>
    <row r="477" spans="1:15" ht="18" customHeight="1" outlineLevel="2">
      <c r="A477" s="81">
        <v>112</v>
      </c>
      <c r="B477" s="76" t="s">
        <v>302</v>
      </c>
      <c r="C477" s="5" t="s">
        <v>1556</v>
      </c>
      <c r="D477" s="6">
        <v>1</v>
      </c>
      <c r="E477" s="6">
        <v>0</v>
      </c>
      <c r="F477" s="6">
        <v>1</v>
      </c>
      <c r="G477" s="86">
        <f t="shared" si="66"/>
        <v>0</v>
      </c>
      <c r="H477" s="67">
        <f t="shared" si="67"/>
        <v>0</v>
      </c>
      <c r="I477" s="67">
        <f t="shared" si="68"/>
        <v>0</v>
      </c>
      <c r="J477" s="67">
        <f t="shared" si="69"/>
        <v>0</v>
      </c>
      <c r="K477" s="67">
        <v>0</v>
      </c>
      <c r="L477" s="67">
        <f t="shared" si="70"/>
        <v>0</v>
      </c>
      <c r="M477" s="66">
        <f t="shared" si="65"/>
        <v>0</v>
      </c>
      <c r="N477" s="66">
        <f t="shared" si="64"/>
        <v>0</v>
      </c>
      <c r="O477" s="94">
        <f t="shared" si="71"/>
        <v>0</v>
      </c>
    </row>
    <row r="478" spans="1:15" ht="18" customHeight="1" outlineLevel="2">
      <c r="A478" s="81">
        <v>113</v>
      </c>
      <c r="B478" s="76" t="s">
        <v>302</v>
      </c>
      <c r="C478" s="5" t="s">
        <v>290</v>
      </c>
      <c r="D478" s="6">
        <v>145</v>
      </c>
      <c r="E478" s="6">
        <v>1503</v>
      </c>
      <c r="F478" s="6">
        <v>18</v>
      </c>
      <c r="G478" s="86">
        <f t="shared" si="66"/>
        <v>83.5</v>
      </c>
      <c r="H478" s="67">
        <f t="shared" si="67"/>
        <v>2505</v>
      </c>
      <c r="I478" s="67">
        <f t="shared" si="68"/>
        <v>2672</v>
      </c>
      <c r="J478" s="67">
        <f t="shared" si="69"/>
        <v>85</v>
      </c>
      <c r="K478" s="67">
        <f t="shared" si="72"/>
        <v>174</v>
      </c>
      <c r="L478" s="67">
        <f t="shared" si="70"/>
        <v>259</v>
      </c>
      <c r="M478" s="66">
        <f t="shared" si="65"/>
        <v>57.586206896551722</v>
      </c>
      <c r="N478" s="66">
        <f t="shared" si="64"/>
        <v>57.586206896551722</v>
      </c>
      <c r="O478" s="94">
        <f t="shared" si="71"/>
        <v>57.586206896551722</v>
      </c>
    </row>
    <row r="479" spans="1:15" ht="18" customHeight="1" outlineLevel="2">
      <c r="A479" s="81">
        <v>114</v>
      </c>
      <c r="B479" s="76" t="s">
        <v>302</v>
      </c>
      <c r="C479" s="5" t="s">
        <v>285</v>
      </c>
      <c r="D479" s="6">
        <v>129</v>
      </c>
      <c r="E479" s="6">
        <v>1431</v>
      </c>
      <c r="F479" s="6">
        <v>20</v>
      </c>
      <c r="G479" s="86">
        <f t="shared" si="66"/>
        <v>71.55</v>
      </c>
      <c r="H479" s="67">
        <f t="shared" si="67"/>
        <v>2147</v>
      </c>
      <c r="I479" s="67">
        <f t="shared" si="68"/>
        <v>2290</v>
      </c>
      <c r="J479" s="67">
        <f t="shared" si="69"/>
        <v>73</v>
      </c>
      <c r="K479" s="67">
        <f t="shared" si="72"/>
        <v>149</v>
      </c>
      <c r="L479" s="67">
        <f t="shared" si="70"/>
        <v>222</v>
      </c>
      <c r="M479" s="66">
        <f t="shared" si="65"/>
        <v>55.465116279069768</v>
      </c>
      <c r="N479" s="66">
        <f t="shared" si="64"/>
        <v>55.465116279069768</v>
      </c>
      <c r="O479" s="94">
        <f t="shared" si="71"/>
        <v>55.465116279069768</v>
      </c>
    </row>
    <row r="480" spans="1:15" ht="18" customHeight="1" outlineLevel="2">
      <c r="A480" s="81">
        <v>115</v>
      </c>
      <c r="B480" s="76" t="s">
        <v>302</v>
      </c>
      <c r="C480" s="5" t="s">
        <v>1345</v>
      </c>
      <c r="D480" s="82">
        <v>1</v>
      </c>
      <c r="E480" s="6">
        <v>0</v>
      </c>
      <c r="F480" s="6">
        <v>1</v>
      </c>
      <c r="G480" s="86">
        <f t="shared" si="66"/>
        <v>0</v>
      </c>
      <c r="H480" s="67">
        <f t="shared" si="67"/>
        <v>0</v>
      </c>
      <c r="I480" s="67">
        <f t="shared" si="68"/>
        <v>0</v>
      </c>
      <c r="J480" s="67">
        <f t="shared" si="69"/>
        <v>0</v>
      </c>
      <c r="K480" s="67">
        <v>0</v>
      </c>
      <c r="L480" s="67">
        <f t="shared" si="70"/>
        <v>0</v>
      </c>
      <c r="M480" s="66">
        <f t="shared" si="65"/>
        <v>0</v>
      </c>
      <c r="N480" s="66">
        <f t="shared" ref="N480:N550" si="73">G480*100/D480</f>
        <v>0</v>
      </c>
      <c r="O480" s="94">
        <f t="shared" si="71"/>
        <v>0</v>
      </c>
    </row>
    <row r="481" spans="1:15" ht="18" customHeight="1" outlineLevel="2">
      <c r="A481" s="81">
        <v>116</v>
      </c>
      <c r="B481" s="76" t="s">
        <v>302</v>
      </c>
      <c r="C481" s="5" t="s">
        <v>1557</v>
      </c>
      <c r="D481" s="6">
        <v>1</v>
      </c>
      <c r="E481" s="6">
        <v>0</v>
      </c>
      <c r="F481" s="6">
        <v>1</v>
      </c>
      <c r="G481" s="86">
        <f t="shared" si="66"/>
        <v>0</v>
      </c>
      <c r="H481" s="67">
        <f t="shared" si="67"/>
        <v>0</v>
      </c>
      <c r="I481" s="67">
        <f t="shared" si="68"/>
        <v>0</v>
      </c>
      <c r="J481" s="67">
        <f t="shared" si="69"/>
        <v>0</v>
      </c>
      <c r="K481" s="67">
        <v>0</v>
      </c>
      <c r="L481" s="67">
        <f t="shared" si="70"/>
        <v>0</v>
      </c>
      <c r="M481" s="66">
        <f t="shared" si="65"/>
        <v>0</v>
      </c>
      <c r="N481" s="66">
        <f t="shared" si="73"/>
        <v>0</v>
      </c>
      <c r="O481" s="94">
        <f t="shared" si="71"/>
        <v>0</v>
      </c>
    </row>
    <row r="482" spans="1:15" ht="18" customHeight="1" outlineLevel="2">
      <c r="A482" s="81">
        <v>117</v>
      </c>
      <c r="B482" s="76" t="s">
        <v>302</v>
      </c>
      <c r="C482" s="5" t="s">
        <v>361</v>
      </c>
      <c r="D482" s="6">
        <v>115</v>
      </c>
      <c r="E482" s="6">
        <v>1044</v>
      </c>
      <c r="F482" s="6">
        <v>20</v>
      </c>
      <c r="G482" s="86">
        <f t="shared" si="66"/>
        <v>52.2</v>
      </c>
      <c r="H482" s="67">
        <f t="shared" si="67"/>
        <v>1566</v>
      </c>
      <c r="I482" s="67">
        <f t="shared" si="68"/>
        <v>1670</v>
      </c>
      <c r="J482" s="67">
        <f t="shared" si="69"/>
        <v>53</v>
      </c>
      <c r="K482" s="67">
        <f t="shared" si="72"/>
        <v>108</v>
      </c>
      <c r="L482" s="67">
        <f t="shared" si="70"/>
        <v>161</v>
      </c>
      <c r="M482" s="66">
        <f t="shared" si="65"/>
        <v>45.391304347826086</v>
      </c>
      <c r="N482" s="66">
        <f t="shared" si="73"/>
        <v>45.391304347826086</v>
      </c>
      <c r="O482" s="94">
        <f t="shared" si="71"/>
        <v>45.391304347826086</v>
      </c>
    </row>
    <row r="483" spans="1:15" ht="18" customHeight="1" outlineLevel="2">
      <c r="A483" s="81">
        <v>118</v>
      </c>
      <c r="B483" s="76" t="s">
        <v>302</v>
      </c>
      <c r="C483" s="5" t="s">
        <v>362</v>
      </c>
      <c r="D483" s="6">
        <v>150</v>
      </c>
      <c r="E483" s="6">
        <v>2007</v>
      </c>
      <c r="F483" s="6">
        <v>19</v>
      </c>
      <c r="G483" s="86">
        <f t="shared" si="66"/>
        <v>105.63157894736842</v>
      </c>
      <c r="H483" s="67">
        <f t="shared" si="67"/>
        <v>3169</v>
      </c>
      <c r="I483" s="67">
        <f t="shared" si="68"/>
        <v>3380</v>
      </c>
      <c r="J483" s="67">
        <f t="shared" si="69"/>
        <v>108</v>
      </c>
      <c r="K483" s="67">
        <f t="shared" si="72"/>
        <v>221</v>
      </c>
      <c r="L483" s="67">
        <f t="shared" si="70"/>
        <v>329</v>
      </c>
      <c r="M483" s="66">
        <f t="shared" si="65"/>
        <v>70.421052631578945</v>
      </c>
      <c r="N483" s="66">
        <f t="shared" si="73"/>
        <v>70.421052631578945</v>
      </c>
      <c r="O483" s="94">
        <f t="shared" si="71"/>
        <v>70.421052631578945</v>
      </c>
    </row>
    <row r="484" spans="1:15" ht="18" customHeight="1" outlineLevel="2">
      <c r="A484" s="81">
        <v>119</v>
      </c>
      <c r="B484" s="76" t="s">
        <v>302</v>
      </c>
      <c r="C484" s="5" t="s">
        <v>363</v>
      </c>
      <c r="D484" s="6">
        <v>143</v>
      </c>
      <c r="E484" s="6">
        <v>1640</v>
      </c>
      <c r="F484" s="6">
        <v>19</v>
      </c>
      <c r="G484" s="86">
        <f t="shared" si="66"/>
        <v>86.315789473684205</v>
      </c>
      <c r="H484" s="67">
        <f t="shared" si="67"/>
        <v>2589</v>
      </c>
      <c r="I484" s="67">
        <f t="shared" si="68"/>
        <v>2762</v>
      </c>
      <c r="J484" s="67">
        <f t="shared" si="69"/>
        <v>88</v>
      </c>
      <c r="K484" s="67">
        <f t="shared" si="72"/>
        <v>180</v>
      </c>
      <c r="L484" s="67">
        <f t="shared" si="70"/>
        <v>268</v>
      </c>
      <c r="M484" s="66">
        <f t="shared" si="65"/>
        <v>60.360691939639302</v>
      </c>
      <c r="N484" s="66">
        <f t="shared" si="73"/>
        <v>60.360691939639302</v>
      </c>
      <c r="O484" s="94">
        <f t="shared" si="71"/>
        <v>60.360691939639302</v>
      </c>
    </row>
    <row r="485" spans="1:15" ht="18" customHeight="1" outlineLevel="2">
      <c r="A485" s="81">
        <v>120</v>
      </c>
      <c r="B485" s="76" t="s">
        <v>302</v>
      </c>
      <c r="C485" s="5" t="s">
        <v>364</v>
      </c>
      <c r="D485" s="6">
        <v>110</v>
      </c>
      <c r="E485" s="6">
        <v>1594</v>
      </c>
      <c r="F485" s="6">
        <v>20</v>
      </c>
      <c r="G485" s="86">
        <f t="shared" si="66"/>
        <v>79.7</v>
      </c>
      <c r="H485" s="67">
        <f t="shared" si="67"/>
        <v>2391</v>
      </c>
      <c r="I485" s="67">
        <f t="shared" si="68"/>
        <v>2550</v>
      </c>
      <c r="J485" s="67">
        <f t="shared" si="69"/>
        <v>81</v>
      </c>
      <c r="K485" s="67">
        <f t="shared" si="72"/>
        <v>166</v>
      </c>
      <c r="L485" s="67">
        <f t="shared" si="70"/>
        <v>247</v>
      </c>
      <c r="M485" s="66">
        <f t="shared" si="65"/>
        <v>72.454545454545453</v>
      </c>
      <c r="N485" s="66">
        <f t="shared" si="73"/>
        <v>72.454545454545453</v>
      </c>
      <c r="O485" s="94">
        <f t="shared" si="71"/>
        <v>72.454545454545453</v>
      </c>
    </row>
    <row r="486" spans="1:15" ht="18" customHeight="1" outlineLevel="2">
      <c r="A486" s="81">
        <v>121</v>
      </c>
      <c r="B486" s="76" t="s">
        <v>302</v>
      </c>
      <c r="C486" s="5" t="s">
        <v>365</v>
      </c>
      <c r="D486" s="6">
        <v>111</v>
      </c>
      <c r="E486" s="6">
        <v>1000</v>
      </c>
      <c r="F486" s="6">
        <v>19</v>
      </c>
      <c r="G486" s="86">
        <f t="shared" si="66"/>
        <v>52.631578947368418</v>
      </c>
      <c r="H486" s="67">
        <f t="shared" si="67"/>
        <v>1579</v>
      </c>
      <c r="I486" s="67">
        <f t="shared" si="68"/>
        <v>1684</v>
      </c>
      <c r="J486" s="67">
        <f t="shared" si="69"/>
        <v>54</v>
      </c>
      <c r="K486" s="67">
        <f t="shared" si="72"/>
        <v>109</v>
      </c>
      <c r="L486" s="67">
        <f t="shared" si="70"/>
        <v>163</v>
      </c>
      <c r="M486" s="66">
        <f t="shared" si="65"/>
        <v>47.415836889521096</v>
      </c>
      <c r="N486" s="66">
        <f t="shared" si="73"/>
        <v>47.415836889521096</v>
      </c>
      <c r="O486" s="94">
        <f t="shared" si="71"/>
        <v>47.415836889521096</v>
      </c>
    </row>
    <row r="487" spans="1:15" ht="18" customHeight="1" outlineLevel="2">
      <c r="A487" s="81">
        <v>122</v>
      </c>
      <c r="B487" s="76" t="s">
        <v>302</v>
      </c>
      <c r="C487" s="5" t="s">
        <v>366</v>
      </c>
      <c r="D487" s="6">
        <v>76</v>
      </c>
      <c r="E487" s="6">
        <v>861</v>
      </c>
      <c r="F487" s="6">
        <v>18</v>
      </c>
      <c r="G487" s="86">
        <f t="shared" si="66"/>
        <v>47.833333333333336</v>
      </c>
      <c r="H487" s="67">
        <f t="shared" si="67"/>
        <v>1435</v>
      </c>
      <c r="I487" s="67">
        <f t="shared" si="68"/>
        <v>1531</v>
      </c>
      <c r="J487" s="67">
        <f t="shared" si="69"/>
        <v>49</v>
      </c>
      <c r="K487" s="67">
        <f t="shared" si="72"/>
        <v>99</v>
      </c>
      <c r="L487" s="67">
        <f t="shared" si="70"/>
        <v>148</v>
      </c>
      <c r="M487" s="66">
        <f t="shared" si="65"/>
        <v>62.938596491228076</v>
      </c>
      <c r="N487" s="66">
        <f t="shared" si="73"/>
        <v>62.938596491228076</v>
      </c>
      <c r="O487" s="94">
        <f t="shared" si="71"/>
        <v>62.938596491228076</v>
      </c>
    </row>
    <row r="488" spans="1:15" ht="18" customHeight="1" outlineLevel="2">
      <c r="A488" s="81">
        <v>123</v>
      </c>
      <c r="B488" s="76" t="s">
        <v>302</v>
      </c>
      <c r="C488" s="5" t="s">
        <v>1346</v>
      </c>
      <c r="D488" s="6">
        <v>101</v>
      </c>
      <c r="E488" s="6">
        <v>1672</v>
      </c>
      <c r="F488" s="6">
        <v>21</v>
      </c>
      <c r="G488" s="86">
        <f t="shared" si="66"/>
        <v>79.61904761904762</v>
      </c>
      <c r="H488" s="67">
        <f t="shared" si="67"/>
        <v>2389</v>
      </c>
      <c r="I488" s="67">
        <f t="shared" si="68"/>
        <v>2548</v>
      </c>
      <c r="J488" s="67">
        <f t="shared" si="69"/>
        <v>81</v>
      </c>
      <c r="K488" s="67">
        <f t="shared" si="72"/>
        <v>166</v>
      </c>
      <c r="L488" s="67">
        <f t="shared" si="70"/>
        <v>247</v>
      </c>
      <c r="M488" s="66">
        <f t="shared" si="65"/>
        <v>78.830740216878837</v>
      </c>
      <c r="N488" s="66">
        <f t="shared" si="73"/>
        <v>78.830740216878837</v>
      </c>
      <c r="O488" s="94">
        <f t="shared" si="71"/>
        <v>78.830740216878837</v>
      </c>
    </row>
    <row r="489" spans="1:15" ht="18" customHeight="1" outlineLevel="2">
      <c r="A489" s="81">
        <v>124</v>
      </c>
      <c r="B489" s="76" t="s">
        <v>302</v>
      </c>
      <c r="C489" s="5" t="s">
        <v>1558</v>
      </c>
      <c r="D489" s="6">
        <v>36</v>
      </c>
      <c r="E489" s="6">
        <v>20</v>
      </c>
      <c r="F489" s="6">
        <v>1</v>
      </c>
      <c r="G489" s="86">
        <f t="shared" si="66"/>
        <v>20</v>
      </c>
      <c r="H489" s="67">
        <f t="shared" si="67"/>
        <v>600</v>
      </c>
      <c r="I489" s="67">
        <f t="shared" si="68"/>
        <v>640</v>
      </c>
      <c r="J489" s="67">
        <f t="shared" si="69"/>
        <v>20</v>
      </c>
      <c r="K489" s="67">
        <f t="shared" si="72"/>
        <v>40</v>
      </c>
      <c r="L489" s="67">
        <f t="shared" si="70"/>
        <v>60</v>
      </c>
      <c r="M489" s="66">
        <f t="shared" si="65"/>
        <v>55.555555555555557</v>
      </c>
      <c r="N489" s="66">
        <f t="shared" si="73"/>
        <v>55.555555555555557</v>
      </c>
      <c r="O489" s="94">
        <f t="shared" si="71"/>
        <v>55.555555555555557</v>
      </c>
    </row>
    <row r="490" spans="1:15" ht="18" customHeight="1" outlineLevel="2">
      <c r="A490" s="81">
        <v>125</v>
      </c>
      <c r="B490" s="76" t="s">
        <v>302</v>
      </c>
      <c r="C490" s="5" t="s">
        <v>367</v>
      </c>
      <c r="D490" s="6">
        <v>156</v>
      </c>
      <c r="E490" s="6">
        <v>2032</v>
      </c>
      <c r="F490" s="6">
        <v>20</v>
      </c>
      <c r="G490" s="86">
        <f t="shared" si="66"/>
        <v>101.6</v>
      </c>
      <c r="H490" s="67">
        <f t="shared" si="67"/>
        <v>3048</v>
      </c>
      <c r="I490" s="67">
        <f t="shared" si="68"/>
        <v>3251</v>
      </c>
      <c r="J490" s="67">
        <f t="shared" si="69"/>
        <v>104</v>
      </c>
      <c r="K490" s="67">
        <f t="shared" si="72"/>
        <v>213</v>
      </c>
      <c r="L490" s="67">
        <f t="shared" si="70"/>
        <v>317</v>
      </c>
      <c r="M490" s="66">
        <f t="shared" si="65"/>
        <v>65.128205128205124</v>
      </c>
      <c r="N490" s="66">
        <f t="shared" si="73"/>
        <v>65.128205128205124</v>
      </c>
      <c r="O490" s="94">
        <f t="shared" si="71"/>
        <v>65.128205128205124</v>
      </c>
    </row>
    <row r="491" spans="1:15" ht="18" customHeight="1" outlineLevel="2">
      <c r="A491" s="81">
        <v>126</v>
      </c>
      <c r="B491" s="76" t="s">
        <v>302</v>
      </c>
      <c r="C491" s="5" t="s">
        <v>368</v>
      </c>
      <c r="D491" s="6">
        <v>126</v>
      </c>
      <c r="E491" s="6">
        <v>1701</v>
      </c>
      <c r="F491" s="6">
        <v>20</v>
      </c>
      <c r="G491" s="86">
        <f t="shared" si="66"/>
        <v>85.05</v>
      </c>
      <c r="H491" s="67">
        <f t="shared" si="67"/>
        <v>2552</v>
      </c>
      <c r="I491" s="67">
        <f t="shared" si="68"/>
        <v>2722</v>
      </c>
      <c r="J491" s="67">
        <f t="shared" si="69"/>
        <v>87</v>
      </c>
      <c r="K491" s="67">
        <f t="shared" si="72"/>
        <v>178</v>
      </c>
      <c r="L491" s="67">
        <f t="shared" si="70"/>
        <v>265</v>
      </c>
      <c r="M491" s="66">
        <f t="shared" si="65"/>
        <v>67.5</v>
      </c>
      <c r="N491" s="66">
        <f t="shared" si="73"/>
        <v>67.5</v>
      </c>
      <c r="O491" s="94">
        <f t="shared" si="71"/>
        <v>67.5</v>
      </c>
    </row>
    <row r="492" spans="1:15" ht="18" customHeight="1" outlineLevel="2">
      <c r="A492" s="81">
        <v>127</v>
      </c>
      <c r="B492" s="76" t="s">
        <v>302</v>
      </c>
      <c r="C492" s="5" t="s">
        <v>369</v>
      </c>
      <c r="D492" s="6">
        <v>126</v>
      </c>
      <c r="E492" s="6">
        <v>1287</v>
      </c>
      <c r="F492" s="6">
        <v>19</v>
      </c>
      <c r="G492" s="86">
        <f t="shared" si="66"/>
        <v>67.736842105263165</v>
      </c>
      <c r="H492" s="67">
        <f t="shared" si="67"/>
        <v>2032</v>
      </c>
      <c r="I492" s="67">
        <f t="shared" si="68"/>
        <v>2168</v>
      </c>
      <c r="J492" s="67">
        <f t="shared" si="69"/>
        <v>69</v>
      </c>
      <c r="K492" s="67">
        <f t="shared" si="72"/>
        <v>141</v>
      </c>
      <c r="L492" s="67">
        <f t="shared" si="70"/>
        <v>210</v>
      </c>
      <c r="M492" s="66">
        <f t="shared" si="65"/>
        <v>53.759398496240607</v>
      </c>
      <c r="N492" s="66">
        <f t="shared" si="73"/>
        <v>53.759398496240607</v>
      </c>
      <c r="O492" s="94">
        <f t="shared" si="71"/>
        <v>53.759398496240607</v>
      </c>
    </row>
    <row r="493" spans="1:15" ht="18" customHeight="1" outlineLevel="2">
      <c r="A493" s="81">
        <v>128</v>
      </c>
      <c r="B493" s="76" t="s">
        <v>302</v>
      </c>
      <c r="C493" s="5" t="s">
        <v>370</v>
      </c>
      <c r="D493" s="6">
        <v>196</v>
      </c>
      <c r="E493" s="6">
        <v>2978</v>
      </c>
      <c r="F493" s="6">
        <v>20</v>
      </c>
      <c r="G493" s="86">
        <f t="shared" si="66"/>
        <v>148.9</v>
      </c>
      <c r="H493" s="67">
        <f t="shared" si="67"/>
        <v>4467</v>
      </c>
      <c r="I493" s="67">
        <f t="shared" si="68"/>
        <v>4765</v>
      </c>
      <c r="J493" s="67">
        <f t="shared" si="69"/>
        <v>152</v>
      </c>
      <c r="K493" s="67">
        <f t="shared" si="72"/>
        <v>312</v>
      </c>
      <c r="L493" s="67">
        <f t="shared" si="70"/>
        <v>464</v>
      </c>
      <c r="M493" s="66">
        <f t="shared" ref="M493:M562" si="74">G493*100/D493</f>
        <v>75.969387755102048</v>
      </c>
      <c r="N493" s="66">
        <f t="shared" si="73"/>
        <v>75.969387755102048</v>
      </c>
      <c r="O493" s="94">
        <f t="shared" si="71"/>
        <v>75.969387755102048</v>
      </c>
    </row>
    <row r="494" spans="1:15" ht="18" customHeight="1" outlineLevel="2">
      <c r="A494" s="81">
        <v>129</v>
      </c>
      <c r="B494" s="76" t="s">
        <v>302</v>
      </c>
      <c r="C494" s="5" t="s">
        <v>371</v>
      </c>
      <c r="D494" s="6">
        <v>52</v>
      </c>
      <c r="E494" s="6">
        <v>421</v>
      </c>
      <c r="F494" s="6">
        <v>19</v>
      </c>
      <c r="G494" s="86">
        <f t="shared" si="66"/>
        <v>22.157894736842106</v>
      </c>
      <c r="H494" s="67">
        <f t="shared" si="67"/>
        <v>665</v>
      </c>
      <c r="I494" s="67">
        <f t="shared" si="68"/>
        <v>709</v>
      </c>
      <c r="J494" s="67">
        <f t="shared" si="69"/>
        <v>23</v>
      </c>
      <c r="K494" s="67">
        <f t="shared" si="72"/>
        <v>45</v>
      </c>
      <c r="L494" s="67">
        <f t="shared" si="70"/>
        <v>68</v>
      </c>
      <c r="M494" s="66">
        <f t="shared" si="74"/>
        <v>42.611336032388664</v>
      </c>
      <c r="N494" s="66">
        <f t="shared" si="73"/>
        <v>42.611336032388664</v>
      </c>
      <c r="O494" s="94">
        <f t="shared" si="71"/>
        <v>42.611336032388664</v>
      </c>
    </row>
    <row r="495" spans="1:15" ht="18" customHeight="1" outlineLevel="2">
      <c r="A495" s="81">
        <v>130</v>
      </c>
      <c r="B495" s="76" t="s">
        <v>302</v>
      </c>
      <c r="C495" s="5" t="s">
        <v>372</v>
      </c>
      <c r="D495" s="6">
        <v>104</v>
      </c>
      <c r="E495" s="6">
        <v>35</v>
      </c>
      <c r="F495" s="6">
        <v>1</v>
      </c>
      <c r="G495" s="86">
        <f t="shared" si="66"/>
        <v>35</v>
      </c>
      <c r="H495" s="67">
        <f t="shared" si="67"/>
        <v>1050</v>
      </c>
      <c r="I495" s="67">
        <f t="shared" si="68"/>
        <v>1120</v>
      </c>
      <c r="J495" s="67">
        <f t="shared" si="69"/>
        <v>36</v>
      </c>
      <c r="K495" s="67">
        <f t="shared" si="72"/>
        <v>72</v>
      </c>
      <c r="L495" s="67">
        <f t="shared" si="70"/>
        <v>108</v>
      </c>
      <c r="M495" s="66">
        <f t="shared" si="74"/>
        <v>33.653846153846153</v>
      </c>
      <c r="N495" s="66">
        <f t="shared" si="73"/>
        <v>33.653846153846153</v>
      </c>
      <c r="O495" s="94">
        <f t="shared" si="71"/>
        <v>33.653846153846153</v>
      </c>
    </row>
    <row r="496" spans="1:15" ht="18" customHeight="1" outlineLevel="2">
      <c r="A496" s="81">
        <v>131</v>
      </c>
      <c r="B496" s="76" t="s">
        <v>302</v>
      </c>
      <c r="C496" s="5" t="s">
        <v>373</v>
      </c>
      <c r="D496" s="6">
        <v>38</v>
      </c>
      <c r="E496" s="6">
        <v>309</v>
      </c>
      <c r="F496" s="6">
        <v>18</v>
      </c>
      <c r="G496" s="86">
        <f t="shared" si="66"/>
        <v>17.166666666666668</v>
      </c>
      <c r="H496" s="67">
        <f t="shared" si="67"/>
        <v>515</v>
      </c>
      <c r="I496" s="67">
        <f t="shared" si="68"/>
        <v>549</v>
      </c>
      <c r="J496" s="67">
        <f t="shared" si="69"/>
        <v>18</v>
      </c>
      <c r="K496" s="67">
        <f t="shared" si="72"/>
        <v>34</v>
      </c>
      <c r="L496" s="67">
        <f t="shared" si="70"/>
        <v>52</v>
      </c>
      <c r="M496" s="66">
        <f t="shared" si="74"/>
        <v>45.175438596491233</v>
      </c>
      <c r="N496" s="66">
        <f t="shared" si="73"/>
        <v>45.175438596491233</v>
      </c>
      <c r="O496" s="94">
        <f t="shared" si="71"/>
        <v>45.175438596491233</v>
      </c>
    </row>
    <row r="497" spans="1:15" ht="18" customHeight="1" outlineLevel="2">
      <c r="A497" s="81">
        <v>132</v>
      </c>
      <c r="B497" s="76" t="s">
        <v>302</v>
      </c>
      <c r="C497" s="5" t="s">
        <v>374</v>
      </c>
      <c r="D497" s="6">
        <v>57</v>
      </c>
      <c r="E497" s="6">
        <v>391</v>
      </c>
      <c r="F497" s="6">
        <v>20</v>
      </c>
      <c r="G497" s="86">
        <f t="shared" si="66"/>
        <v>19.55</v>
      </c>
      <c r="H497" s="67">
        <f t="shared" si="67"/>
        <v>587</v>
      </c>
      <c r="I497" s="67">
        <f t="shared" si="68"/>
        <v>626</v>
      </c>
      <c r="J497" s="67">
        <f t="shared" si="69"/>
        <v>20</v>
      </c>
      <c r="K497" s="67">
        <f t="shared" si="72"/>
        <v>39</v>
      </c>
      <c r="L497" s="67">
        <f t="shared" si="70"/>
        <v>59</v>
      </c>
      <c r="M497" s="66">
        <f t="shared" si="74"/>
        <v>34.298245614035089</v>
      </c>
      <c r="N497" s="66">
        <f t="shared" si="73"/>
        <v>34.298245614035089</v>
      </c>
      <c r="O497" s="94">
        <f t="shared" si="71"/>
        <v>34.298245614035089</v>
      </c>
    </row>
    <row r="498" spans="1:15" ht="18" customHeight="1" outlineLevel="2">
      <c r="A498" s="81">
        <v>133</v>
      </c>
      <c r="B498" s="76" t="s">
        <v>302</v>
      </c>
      <c r="C498" s="5" t="s">
        <v>375</v>
      </c>
      <c r="D498" s="6">
        <v>125</v>
      </c>
      <c r="E498" s="6">
        <v>941</v>
      </c>
      <c r="F498" s="6">
        <v>19</v>
      </c>
      <c r="G498" s="86">
        <f t="shared" si="66"/>
        <v>49.526315789473685</v>
      </c>
      <c r="H498" s="67">
        <f t="shared" si="67"/>
        <v>1486</v>
      </c>
      <c r="I498" s="67">
        <f t="shared" si="68"/>
        <v>1585</v>
      </c>
      <c r="J498" s="67">
        <f t="shared" si="69"/>
        <v>51</v>
      </c>
      <c r="K498" s="67">
        <f t="shared" si="72"/>
        <v>103</v>
      </c>
      <c r="L498" s="67">
        <f t="shared" si="70"/>
        <v>154</v>
      </c>
      <c r="M498" s="66">
        <f t="shared" si="74"/>
        <v>39.621052631578948</v>
      </c>
      <c r="N498" s="66">
        <f t="shared" si="73"/>
        <v>39.621052631578948</v>
      </c>
      <c r="O498" s="94">
        <f t="shared" si="71"/>
        <v>39.621052631578948</v>
      </c>
    </row>
    <row r="499" spans="1:15" ht="18" customHeight="1" outlineLevel="2">
      <c r="A499" s="81">
        <v>134</v>
      </c>
      <c r="B499" s="76" t="s">
        <v>302</v>
      </c>
      <c r="C499" s="5" t="s">
        <v>1559</v>
      </c>
      <c r="D499" s="6">
        <v>1</v>
      </c>
      <c r="E499" s="6">
        <v>0</v>
      </c>
      <c r="F499" s="6">
        <v>1</v>
      </c>
      <c r="G499" s="86">
        <f t="shared" si="66"/>
        <v>0</v>
      </c>
      <c r="H499" s="67">
        <f t="shared" si="67"/>
        <v>0</v>
      </c>
      <c r="I499" s="67">
        <f t="shared" si="68"/>
        <v>0</v>
      </c>
      <c r="J499" s="67">
        <f t="shared" si="69"/>
        <v>0</v>
      </c>
      <c r="K499" s="67">
        <v>0</v>
      </c>
      <c r="L499" s="67">
        <f t="shared" si="70"/>
        <v>0</v>
      </c>
      <c r="M499" s="66">
        <f t="shared" si="74"/>
        <v>0</v>
      </c>
      <c r="N499" s="66">
        <f t="shared" si="73"/>
        <v>0</v>
      </c>
      <c r="O499" s="94">
        <f t="shared" si="71"/>
        <v>0</v>
      </c>
    </row>
    <row r="500" spans="1:15" ht="18" customHeight="1" outlineLevel="2">
      <c r="A500" s="81">
        <v>135</v>
      </c>
      <c r="B500" s="76" t="s">
        <v>302</v>
      </c>
      <c r="C500" s="5" t="s">
        <v>1560</v>
      </c>
      <c r="D500" s="6">
        <v>1</v>
      </c>
      <c r="E500" s="6">
        <v>0</v>
      </c>
      <c r="F500" s="6">
        <v>1</v>
      </c>
      <c r="G500" s="86">
        <f t="shared" si="66"/>
        <v>0</v>
      </c>
      <c r="H500" s="67">
        <f t="shared" si="67"/>
        <v>0</v>
      </c>
      <c r="I500" s="67">
        <f t="shared" si="68"/>
        <v>0</v>
      </c>
      <c r="J500" s="67">
        <f t="shared" si="69"/>
        <v>0</v>
      </c>
      <c r="K500" s="67">
        <v>0</v>
      </c>
      <c r="L500" s="67">
        <f t="shared" si="70"/>
        <v>0</v>
      </c>
      <c r="M500" s="66">
        <f t="shared" si="74"/>
        <v>0</v>
      </c>
      <c r="N500" s="66">
        <f t="shared" si="73"/>
        <v>0</v>
      </c>
      <c r="O500" s="94">
        <f t="shared" si="71"/>
        <v>0</v>
      </c>
    </row>
    <row r="501" spans="1:15" ht="18" customHeight="1" outlineLevel="2">
      <c r="A501" s="81">
        <v>136</v>
      </c>
      <c r="B501" s="76" t="s">
        <v>302</v>
      </c>
      <c r="C501" s="5" t="s">
        <v>376</v>
      </c>
      <c r="D501" s="6">
        <v>187</v>
      </c>
      <c r="E501" s="6">
        <v>1747</v>
      </c>
      <c r="F501" s="6">
        <v>19</v>
      </c>
      <c r="G501" s="86">
        <f t="shared" si="66"/>
        <v>91.94736842105263</v>
      </c>
      <c r="H501" s="67">
        <f t="shared" si="67"/>
        <v>2758</v>
      </c>
      <c r="I501" s="67">
        <f t="shared" si="68"/>
        <v>2942</v>
      </c>
      <c r="J501" s="67">
        <f t="shared" si="69"/>
        <v>94</v>
      </c>
      <c r="K501" s="67">
        <f t="shared" si="72"/>
        <v>192</v>
      </c>
      <c r="L501" s="67">
        <f t="shared" si="70"/>
        <v>286</v>
      </c>
      <c r="M501" s="66">
        <f t="shared" si="74"/>
        <v>49.169715733183224</v>
      </c>
      <c r="N501" s="66">
        <f t="shared" si="73"/>
        <v>49.169715733183224</v>
      </c>
      <c r="O501" s="94">
        <f t="shared" si="71"/>
        <v>49.169715733183224</v>
      </c>
    </row>
    <row r="502" spans="1:15" ht="18" customHeight="1" outlineLevel="2">
      <c r="A502" s="81">
        <v>137</v>
      </c>
      <c r="B502" s="76" t="s">
        <v>302</v>
      </c>
      <c r="C502" s="5" t="s">
        <v>377</v>
      </c>
      <c r="D502" s="6">
        <v>56</v>
      </c>
      <c r="E502" s="6">
        <v>594</v>
      </c>
      <c r="F502" s="6">
        <v>19</v>
      </c>
      <c r="G502" s="86">
        <f t="shared" si="66"/>
        <v>31.263157894736842</v>
      </c>
      <c r="H502" s="67">
        <f t="shared" si="67"/>
        <v>938</v>
      </c>
      <c r="I502" s="67">
        <f t="shared" si="68"/>
        <v>1000</v>
      </c>
      <c r="J502" s="67">
        <f t="shared" si="69"/>
        <v>32</v>
      </c>
      <c r="K502" s="67">
        <f t="shared" si="72"/>
        <v>64</v>
      </c>
      <c r="L502" s="67">
        <f t="shared" si="70"/>
        <v>96</v>
      </c>
      <c r="M502" s="66">
        <f t="shared" si="74"/>
        <v>55.827067669172934</v>
      </c>
      <c r="N502" s="66">
        <f t="shared" si="73"/>
        <v>55.827067669172934</v>
      </c>
      <c r="O502" s="94">
        <f t="shared" si="71"/>
        <v>55.827067669172934</v>
      </c>
    </row>
    <row r="503" spans="1:15" ht="18" customHeight="1" outlineLevel="2">
      <c r="A503" s="81">
        <v>138</v>
      </c>
      <c r="B503" s="76" t="s">
        <v>302</v>
      </c>
      <c r="C503" s="5" t="s">
        <v>1224</v>
      </c>
      <c r="D503" s="6">
        <v>52</v>
      </c>
      <c r="E503" s="6">
        <v>544</v>
      </c>
      <c r="F503" s="6">
        <v>18</v>
      </c>
      <c r="G503" s="86">
        <f t="shared" si="66"/>
        <v>30.222222222222221</v>
      </c>
      <c r="H503" s="67">
        <f t="shared" si="67"/>
        <v>907</v>
      </c>
      <c r="I503" s="67">
        <f t="shared" si="68"/>
        <v>967</v>
      </c>
      <c r="J503" s="67">
        <f t="shared" si="69"/>
        <v>31</v>
      </c>
      <c r="K503" s="67">
        <f t="shared" si="72"/>
        <v>62</v>
      </c>
      <c r="L503" s="67">
        <f t="shared" si="70"/>
        <v>93</v>
      </c>
      <c r="M503" s="66">
        <f t="shared" si="74"/>
        <v>58.119658119658119</v>
      </c>
      <c r="N503" s="66">
        <f t="shared" si="73"/>
        <v>58.119658119658119</v>
      </c>
      <c r="O503" s="94">
        <f t="shared" si="71"/>
        <v>58.119658119658119</v>
      </c>
    </row>
    <row r="504" spans="1:15" ht="18" customHeight="1" outlineLevel="2">
      <c r="A504" s="81">
        <v>139</v>
      </c>
      <c r="B504" s="76" t="s">
        <v>302</v>
      </c>
      <c r="C504" s="5" t="s">
        <v>1225</v>
      </c>
      <c r="D504" s="67">
        <v>36</v>
      </c>
      <c r="E504" s="6">
        <v>488</v>
      </c>
      <c r="F504" s="6">
        <v>19</v>
      </c>
      <c r="G504" s="86">
        <f t="shared" si="66"/>
        <v>25.684210526315791</v>
      </c>
      <c r="H504" s="67">
        <f t="shared" si="67"/>
        <v>771</v>
      </c>
      <c r="I504" s="67">
        <f t="shared" si="68"/>
        <v>822</v>
      </c>
      <c r="J504" s="67">
        <f t="shared" si="69"/>
        <v>26</v>
      </c>
      <c r="K504" s="67">
        <f t="shared" si="72"/>
        <v>52</v>
      </c>
      <c r="L504" s="67">
        <f t="shared" si="70"/>
        <v>78</v>
      </c>
      <c r="M504" s="66">
        <f t="shared" si="74"/>
        <v>71.345029239766092</v>
      </c>
      <c r="N504" s="66">
        <f t="shared" si="73"/>
        <v>71.345029239766092</v>
      </c>
      <c r="O504" s="94">
        <f t="shared" si="71"/>
        <v>71.345029239766092</v>
      </c>
    </row>
    <row r="505" spans="1:15" ht="18" customHeight="1" outlineLevel="2">
      <c r="A505" s="81">
        <v>140</v>
      </c>
      <c r="B505" s="76" t="s">
        <v>302</v>
      </c>
      <c r="C505" s="5" t="s">
        <v>378</v>
      </c>
      <c r="D505" s="6">
        <v>85</v>
      </c>
      <c r="E505" s="6">
        <v>529</v>
      </c>
      <c r="F505" s="6">
        <v>19</v>
      </c>
      <c r="G505" s="86">
        <f t="shared" si="66"/>
        <v>27.842105263157894</v>
      </c>
      <c r="H505" s="67">
        <f t="shared" si="67"/>
        <v>835</v>
      </c>
      <c r="I505" s="67">
        <f t="shared" si="68"/>
        <v>891</v>
      </c>
      <c r="J505" s="67">
        <f t="shared" si="69"/>
        <v>28</v>
      </c>
      <c r="K505" s="67">
        <f t="shared" si="72"/>
        <v>57</v>
      </c>
      <c r="L505" s="67">
        <f t="shared" si="70"/>
        <v>85</v>
      </c>
      <c r="M505" s="66">
        <f t="shared" si="74"/>
        <v>32.755417956656345</v>
      </c>
      <c r="N505" s="66">
        <f t="shared" si="73"/>
        <v>32.755417956656345</v>
      </c>
      <c r="O505" s="94">
        <f t="shared" si="71"/>
        <v>32.755417956656345</v>
      </c>
    </row>
    <row r="506" spans="1:15" ht="18" customHeight="1" outlineLevel="2">
      <c r="A506" s="81">
        <v>141</v>
      </c>
      <c r="B506" s="76" t="s">
        <v>302</v>
      </c>
      <c r="C506" s="5" t="s">
        <v>1561</v>
      </c>
      <c r="D506" s="6">
        <v>1</v>
      </c>
      <c r="E506" s="6">
        <v>0</v>
      </c>
      <c r="F506" s="6">
        <v>1</v>
      </c>
      <c r="G506" s="86">
        <f t="shared" si="66"/>
        <v>0</v>
      </c>
      <c r="H506" s="67">
        <f t="shared" si="67"/>
        <v>0</v>
      </c>
      <c r="I506" s="67">
        <f t="shared" si="68"/>
        <v>0</v>
      </c>
      <c r="J506" s="67">
        <f t="shared" si="69"/>
        <v>0</v>
      </c>
      <c r="K506" s="67">
        <v>0</v>
      </c>
      <c r="L506" s="67">
        <f t="shared" si="70"/>
        <v>0</v>
      </c>
      <c r="M506" s="66">
        <f t="shared" si="74"/>
        <v>0</v>
      </c>
      <c r="N506" s="66">
        <f t="shared" si="73"/>
        <v>0</v>
      </c>
      <c r="O506" s="94">
        <f t="shared" si="71"/>
        <v>0</v>
      </c>
    </row>
    <row r="507" spans="1:15" ht="18" customHeight="1" outlineLevel="2">
      <c r="A507" s="81">
        <v>142</v>
      </c>
      <c r="B507" s="76" t="s">
        <v>302</v>
      </c>
      <c r="C507" s="5" t="s">
        <v>1347</v>
      </c>
      <c r="D507" s="6">
        <v>250</v>
      </c>
      <c r="E507" s="6">
        <v>3070</v>
      </c>
      <c r="F507" s="6">
        <v>20</v>
      </c>
      <c r="G507" s="86">
        <f t="shared" si="66"/>
        <v>153.5</v>
      </c>
      <c r="H507" s="67">
        <f t="shared" si="67"/>
        <v>4605</v>
      </c>
      <c r="I507" s="67">
        <f t="shared" si="68"/>
        <v>4912</v>
      </c>
      <c r="J507" s="67">
        <f t="shared" si="69"/>
        <v>157</v>
      </c>
      <c r="K507" s="67">
        <f t="shared" si="72"/>
        <v>322</v>
      </c>
      <c r="L507" s="67">
        <f t="shared" si="70"/>
        <v>479</v>
      </c>
      <c r="M507" s="66">
        <f t="shared" si="74"/>
        <v>61.4</v>
      </c>
      <c r="N507" s="66">
        <f t="shared" si="73"/>
        <v>61.4</v>
      </c>
      <c r="O507" s="94">
        <f t="shared" si="71"/>
        <v>61.4</v>
      </c>
    </row>
    <row r="508" spans="1:15" ht="18" customHeight="1" outlineLevel="2">
      <c r="A508" s="81">
        <v>143</v>
      </c>
      <c r="B508" s="76" t="s">
        <v>302</v>
      </c>
      <c r="C508" s="5" t="s">
        <v>1562</v>
      </c>
      <c r="D508" s="6">
        <v>1</v>
      </c>
      <c r="E508" s="6">
        <v>0</v>
      </c>
      <c r="F508" s="6">
        <v>1</v>
      </c>
      <c r="G508" s="86">
        <f t="shared" si="66"/>
        <v>0</v>
      </c>
      <c r="H508" s="67">
        <f t="shared" si="67"/>
        <v>0</v>
      </c>
      <c r="I508" s="67">
        <f t="shared" si="68"/>
        <v>0</v>
      </c>
      <c r="J508" s="67">
        <f t="shared" si="69"/>
        <v>0</v>
      </c>
      <c r="K508" s="67">
        <v>0</v>
      </c>
      <c r="L508" s="67">
        <f t="shared" si="70"/>
        <v>0</v>
      </c>
      <c r="M508" s="66">
        <f t="shared" si="74"/>
        <v>0</v>
      </c>
      <c r="N508" s="66">
        <f t="shared" si="73"/>
        <v>0</v>
      </c>
      <c r="O508" s="94">
        <f t="shared" si="71"/>
        <v>0</v>
      </c>
    </row>
    <row r="509" spans="1:15" ht="18" customHeight="1" outlineLevel="2">
      <c r="A509" s="81">
        <v>144</v>
      </c>
      <c r="B509" s="76" t="s">
        <v>302</v>
      </c>
      <c r="C509" s="5" t="s">
        <v>1563</v>
      </c>
      <c r="D509" s="6">
        <v>1</v>
      </c>
      <c r="E509" s="6">
        <v>0</v>
      </c>
      <c r="F509" s="6">
        <v>1</v>
      </c>
      <c r="G509" s="86">
        <f t="shared" si="66"/>
        <v>0</v>
      </c>
      <c r="H509" s="67">
        <f t="shared" si="67"/>
        <v>0</v>
      </c>
      <c r="I509" s="67">
        <f t="shared" si="68"/>
        <v>0</v>
      </c>
      <c r="J509" s="67">
        <f t="shared" si="69"/>
        <v>0</v>
      </c>
      <c r="K509" s="67">
        <v>0</v>
      </c>
      <c r="L509" s="67">
        <f t="shared" si="70"/>
        <v>0</v>
      </c>
      <c r="M509" s="66">
        <f t="shared" si="74"/>
        <v>0</v>
      </c>
      <c r="N509" s="66">
        <f t="shared" si="73"/>
        <v>0</v>
      </c>
      <c r="O509" s="94">
        <f t="shared" si="71"/>
        <v>0</v>
      </c>
    </row>
    <row r="510" spans="1:15" s="117" customFormat="1" ht="18" customHeight="1" outlineLevel="1">
      <c r="A510" s="81"/>
      <c r="B510" s="120" t="s">
        <v>379</v>
      </c>
      <c r="C510" s="5"/>
      <c r="D510" s="6"/>
      <c r="E510" s="6"/>
      <c r="F510" s="6"/>
      <c r="G510" s="86"/>
      <c r="H510" s="67"/>
      <c r="I510" s="67"/>
      <c r="J510" s="67">
        <f>SUBTOTAL(9,J366:J509)</f>
        <v>6222</v>
      </c>
      <c r="K510" s="67">
        <f>SUBTOTAL(9,K366:K509)</f>
        <v>12599</v>
      </c>
      <c r="L510" s="67">
        <f>SUBTOTAL(9,L366:L509)</f>
        <v>18821</v>
      </c>
      <c r="M510" s="66"/>
      <c r="N510" s="66"/>
      <c r="O510" s="94"/>
    </row>
    <row r="511" spans="1:15" ht="18" customHeight="1" outlineLevel="2">
      <c r="A511" s="81">
        <v>1</v>
      </c>
      <c r="B511" s="76" t="s">
        <v>482</v>
      </c>
      <c r="C511" s="5" t="s">
        <v>483</v>
      </c>
      <c r="D511" s="6">
        <v>164</v>
      </c>
      <c r="E511" s="6">
        <v>1646</v>
      </c>
      <c r="F511" s="6">
        <v>20</v>
      </c>
      <c r="G511" s="86">
        <f t="shared" si="66"/>
        <v>82.3</v>
      </c>
      <c r="H511" s="67">
        <f t="shared" si="67"/>
        <v>2469</v>
      </c>
      <c r="I511" s="67">
        <f t="shared" si="68"/>
        <v>2634</v>
      </c>
      <c r="J511" s="67">
        <f t="shared" si="69"/>
        <v>84</v>
      </c>
      <c r="K511" s="67">
        <f t="shared" si="72"/>
        <v>172</v>
      </c>
      <c r="L511" s="67">
        <f t="shared" si="70"/>
        <v>256</v>
      </c>
      <c r="M511" s="66">
        <f t="shared" si="74"/>
        <v>50.18292682926829</v>
      </c>
      <c r="N511" s="66">
        <f t="shared" si="73"/>
        <v>50.18292682926829</v>
      </c>
      <c r="O511" s="94">
        <f t="shared" si="71"/>
        <v>50.18292682926829</v>
      </c>
    </row>
    <row r="512" spans="1:15" ht="18" customHeight="1" outlineLevel="2">
      <c r="A512" s="81">
        <v>2</v>
      </c>
      <c r="B512" s="76" t="s">
        <v>482</v>
      </c>
      <c r="C512" s="5" t="s">
        <v>484</v>
      </c>
      <c r="D512" s="6">
        <v>196</v>
      </c>
      <c r="E512" s="6">
        <v>2350</v>
      </c>
      <c r="F512" s="6">
        <v>20</v>
      </c>
      <c r="G512" s="86">
        <f t="shared" si="66"/>
        <v>117.5</v>
      </c>
      <c r="H512" s="67">
        <f t="shared" si="67"/>
        <v>3525</v>
      </c>
      <c r="I512" s="67">
        <f t="shared" si="68"/>
        <v>3760</v>
      </c>
      <c r="J512" s="67">
        <f t="shared" si="69"/>
        <v>120</v>
      </c>
      <c r="K512" s="67">
        <f t="shared" si="72"/>
        <v>246</v>
      </c>
      <c r="L512" s="67">
        <f t="shared" si="70"/>
        <v>366</v>
      </c>
      <c r="M512" s="66">
        <f t="shared" si="74"/>
        <v>59.948979591836732</v>
      </c>
      <c r="N512" s="66">
        <f t="shared" si="73"/>
        <v>59.948979591836732</v>
      </c>
      <c r="O512" s="94">
        <f t="shared" si="71"/>
        <v>59.948979591836732</v>
      </c>
    </row>
    <row r="513" spans="1:15" ht="18" customHeight="1" outlineLevel="2">
      <c r="A513" s="81">
        <v>3</v>
      </c>
      <c r="B513" s="76" t="s">
        <v>482</v>
      </c>
      <c r="C513" s="5" t="s">
        <v>485</v>
      </c>
      <c r="D513" s="6">
        <v>165</v>
      </c>
      <c r="E513" s="6">
        <v>946</v>
      </c>
      <c r="F513" s="6">
        <v>15</v>
      </c>
      <c r="G513" s="86">
        <f t="shared" si="66"/>
        <v>63.06666666666667</v>
      </c>
      <c r="H513" s="67">
        <f t="shared" si="67"/>
        <v>1892</v>
      </c>
      <c r="I513" s="67">
        <f t="shared" si="68"/>
        <v>2018</v>
      </c>
      <c r="J513" s="67">
        <f t="shared" si="69"/>
        <v>64</v>
      </c>
      <c r="K513" s="67">
        <f t="shared" si="72"/>
        <v>131</v>
      </c>
      <c r="L513" s="67">
        <f t="shared" si="70"/>
        <v>195</v>
      </c>
      <c r="M513" s="66">
        <f t="shared" si="74"/>
        <v>38.222222222222221</v>
      </c>
      <c r="N513" s="66">
        <f t="shared" si="73"/>
        <v>38.222222222222221</v>
      </c>
      <c r="O513" s="94">
        <f t="shared" si="71"/>
        <v>38.222222222222221</v>
      </c>
    </row>
    <row r="514" spans="1:15" ht="18" customHeight="1" outlineLevel="2">
      <c r="A514" s="81">
        <v>4</v>
      </c>
      <c r="B514" s="76" t="s">
        <v>482</v>
      </c>
      <c r="C514" s="5" t="s">
        <v>486</v>
      </c>
      <c r="D514" s="6">
        <v>98</v>
      </c>
      <c r="E514" s="6">
        <v>771</v>
      </c>
      <c r="F514" s="6">
        <v>19</v>
      </c>
      <c r="G514" s="86">
        <f t="shared" si="66"/>
        <v>40.578947368421055</v>
      </c>
      <c r="H514" s="67">
        <f t="shared" si="67"/>
        <v>1217</v>
      </c>
      <c r="I514" s="67">
        <f t="shared" si="68"/>
        <v>1299</v>
      </c>
      <c r="J514" s="67">
        <f t="shared" si="69"/>
        <v>41</v>
      </c>
      <c r="K514" s="67">
        <f t="shared" si="72"/>
        <v>84</v>
      </c>
      <c r="L514" s="67">
        <f t="shared" si="70"/>
        <v>125</v>
      </c>
      <c r="M514" s="66">
        <f t="shared" si="74"/>
        <v>41.407089151450059</v>
      </c>
      <c r="N514" s="66">
        <f t="shared" si="73"/>
        <v>41.407089151450059</v>
      </c>
      <c r="O514" s="94">
        <f t="shared" si="71"/>
        <v>41.407089151450059</v>
      </c>
    </row>
    <row r="515" spans="1:15" ht="18" customHeight="1" outlineLevel="2">
      <c r="A515" s="81">
        <v>5</v>
      </c>
      <c r="B515" s="76" t="s">
        <v>482</v>
      </c>
      <c r="C515" s="5" t="s">
        <v>1348</v>
      </c>
      <c r="D515" s="67">
        <v>69</v>
      </c>
      <c r="E515" s="67">
        <v>443</v>
      </c>
      <c r="F515" s="6">
        <v>18</v>
      </c>
      <c r="G515" s="86">
        <f t="shared" si="66"/>
        <v>24.611111111111111</v>
      </c>
      <c r="H515" s="67">
        <f t="shared" si="67"/>
        <v>738</v>
      </c>
      <c r="I515" s="67">
        <f t="shared" si="68"/>
        <v>788</v>
      </c>
      <c r="J515" s="67">
        <f t="shared" si="69"/>
        <v>25</v>
      </c>
      <c r="K515" s="67">
        <f t="shared" si="72"/>
        <v>50</v>
      </c>
      <c r="L515" s="67">
        <f t="shared" si="70"/>
        <v>75</v>
      </c>
      <c r="M515" s="66">
        <f t="shared" si="74"/>
        <v>35.668276972624795</v>
      </c>
      <c r="N515" s="66">
        <f t="shared" si="73"/>
        <v>35.668276972624795</v>
      </c>
      <c r="O515" s="94">
        <f t="shared" si="71"/>
        <v>35.668276972624795</v>
      </c>
    </row>
    <row r="516" spans="1:15" ht="18" customHeight="1" outlineLevel="2">
      <c r="A516" s="81">
        <v>6</v>
      </c>
      <c r="B516" s="76" t="s">
        <v>482</v>
      </c>
      <c r="C516" s="5" t="s">
        <v>487</v>
      </c>
      <c r="D516" s="6">
        <v>117</v>
      </c>
      <c r="E516" s="6">
        <v>1188</v>
      </c>
      <c r="F516" s="6">
        <v>20</v>
      </c>
      <c r="G516" s="86">
        <f t="shared" si="66"/>
        <v>59.4</v>
      </c>
      <c r="H516" s="67">
        <f t="shared" si="67"/>
        <v>1782</v>
      </c>
      <c r="I516" s="67">
        <f t="shared" si="68"/>
        <v>1901</v>
      </c>
      <c r="J516" s="67">
        <f t="shared" si="69"/>
        <v>61</v>
      </c>
      <c r="K516" s="67">
        <f t="shared" si="72"/>
        <v>123</v>
      </c>
      <c r="L516" s="67">
        <f t="shared" si="70"/>
        <v>184</v>
      </c>
      <c r="M516" s="66">
        <f t="shared" si="74"/>
        <v>50.769230769230766</v>
      </c>
      <c r="N516" s="66">
        <f t="shared" si="73"/>
        <v>50.769230769230766</v>
      </c>
      <c r="O516" s="94">
        <f t="shared" si="71"/>
        <v>50.769230769230766</v>
      </c>
    </row>
    <row r="517" spans="1:15" ht="18" customHeight="1" outlineLevel="2">
      <c r="A517" s="81">
        <v>7</v>
      </c>
      <c r="B517" s="76" t="s">
        <v>482</v>
      </c>
      <c r="C517" s="5" t="s">
        <v>488</v>
      </c>
      <c r="D517" s="6">
        <v>133</v>
      </c>
      <c r="E517" s="6">
        <v>1469</v>
      </c>
      <c r="F517" s="6">
        <v>20</v>
      </c>
      <c r="G517" s="86">
        <f t="shared" si="66"/>
        <v>73.45</v>
      </c>
      <c r="H517" s="67">
        <f t="shared" si="67"/>
        <v>2204</v>
      </c>
      <c r="I517" s="67">
        <f t="shared" si="68"/>
        <v>2350</v>
      </c>
      <c r="J517" s="67">
        <f t="shared" si="69"/>
        <v>75</v>
      </c>
      <c r="K517" s="67">
        <f t="shared" si="72"/>
        <v>153</v>
      </c>
      <c r="L517" s="67">
        <f t="shared" si="70"/>
        <v>228</v>
      </c>
      <c r="M517" s="66">
        <f t="shared" si="74"/>
        <v>55.225563909774436</v>
      </c>
      <c r="N517" s="66">
        <f t="shared" si="73"/>
        <v>55.225563909774436</v>
      </c>
      <c r="O517" s="94">
        <f t="shared" si="71"/>
        <v>55.225563909774436</v>
      </c>
    </row>
    <row r="518" spans="1:15" ht="18" customHeight="1" outlineLevel="2">
      <c r="A518" s="81">
        <v>8</v>
      </c>
      <c r="B518" s="76" t="s">
        <v>482</v>
      </c>
      <c r="C518" s="5" t="s">
        <v>489</v>
      </c>
      <c r="D518" s="6">
        <v>166</v>
      </c>
      <c r="E518" s="6">
        <v>1654</v>
      </c>
      <c r="F518" s="6">
        <v>20</v>
      </c>
      <c r="G518" s="86">
        <f t="shared" si="66"/>
        <v>82.7</v>
      </c>
      <c r="H518" s="67">
        <f t="shared" si="67"/>
        <v>2481</v>
      </c>
      <c r="I518" s="67">
        <f t="shared" si="68"/>
        <v>2646</v>
      </c>
      <c r="J518" s="67">
        <f t="shared" si="69"/>
        <v>84</v>
      </c>
      <c r="K518" s="67">
        <f t="shared" si="72"/>
        <v>173</v>
      </c>
      <c r="L518" s="67">
        <f t="shared" si="70"/>
        <v>257</v>
      </c>
      <c r="M518" s="66">
        <f t="shared" si="74"/>
        <v>49.819277108433738</v>
      </c>
      <c r="N518" s="66">
        <f t="shared" si="73"/>
        <v>49.819277108433738</v>
      </c>
      <c r="O518" s="94">
        <f t="shared" si="71"/>
        <v>49.819277108433738</v>
      </c>
    </row>
    <row r="519" spans="1:15" ht="18" customHeight="1" outlineLevel="2">
      <c r="A519" s="81">
        <v>9</v>
      </c>
      <c r="B519" s="76" t="s">
        <v>482</v>
      </c>
      <c r="C519" s="5" t="s">
        <v>1349</v>
      </c>
      <c r="D519" s="82">
        <v>136</v>
      </c>
      <c r="E519" s="6">
        <v>1568</v>
      </c>
      <c r="F519" s="6">
        <v>21</v>
      </c>
      <c r="G519" s="86">
        <f t="shared" si="66"/>
        <v>74.666666666666671</v>
      </c>
      <c r="H519" s="67">
        <f t="shared" si="67"/>
        <v>2240</v>
      </c>
      <c r="I519" s="67">
        <f t="shared" si="68"/>
        <v>2389</v>
      </c>
      <c r="J519" s="67">
        <f t="shared" si="69"/>
        <v>76</v>
      </c>
      <c r="K519" s="67">
        <f t="shared" si="72"/>
        <v>156</v>
      </c>
      <c r="L519" s="67">
        <f t="shared" si="70"/>
        <v>232</v>
      </c>
      <c r="M519" s="66">
        <f t="shared" si="74"/>
        <v>54.901960784313729</v>
      </c>
      <c r="N519" s="66">
        <f t="shared" si="73"/>
        <v>54.901960784313729</v>
      </c>
      <c r="O519" s="94">
        <f t="shared" si="71"/>
        <v>54.901960784313729</v>
      </c>
    </row>
    <row r="520" spans="1:15" ht="18" customHeight="1" outlineLevel="2">
      <c r="A520" s="81">
        <v>10</v>
      </c>
      <c r="B520" s="76" t="s">
        <v>482</v>
      </c>
      <c r="C520" s="5" t="s">
        <v>490</v>
      </c>
      <c r="D520" s="6">
        <v>125</v>
      </c>
      <c r="E520" s="6">
        <v>1225</v>
      </c>
      <c r="F520" s="6">
        <v>20</v>
      </c>
      <c r="G520" s="86">
        <f t="shared" si="66"/>
        <v>61.25</v>
      </c>
      <c r="H520" s="67">
        <f t="shared" si="67"/>
        <v>1838</v>
      </c>
      <c r="I520" s="67">
        <f t="shared" si="68"/>
        <v>1960</v>
      </c>
      <c r="J520" s="67">
        <f t="shared" si="69"/>
        <v>62</v>
      </c>
      <c r="K520" s="67">
        <f t="shared" si="72"/>
        <v>127</v>
      </c>
      <c r="L520" s="67">
        <f t="shared" si="70"/>
        <v>189</v>
      </c>
      <c r="M520" s="66">
        <f t="shared" si="74"/>
        <v>49</v>
      </c>
      <c r="N520" s="66">
        <f t="shared" si="73"/>
        <v>49</v>
      </c>
      <c r="O520" s="94">
        <f t="shared" si="71"/>
        <v>49</v>
      </c>
    </row>
    <row r="521" spans="1:15" ht="18" customHeight="1" outlineLevel="2">
      <c r="A521" s="81">
        <v>11</v>
      </c>
      <c r="B521" s="76" t="s">
        <v>482</v>
      </c>
      <c r="C521" s="5" t="s">
        <v>289</v>
      </c>
      <c r="D521" s="6">
        <v>275</v>
      </c>
      <c r="E521" s="6">
        <v>432</v>
      </c>
      <c r="F521" s="6">
        <v>4</v>
      </c>
      <c r="G521" s="86">
        <f t="shared" si="66"/>
        <v>108</v>
      </c>
      <c r="H521" s="67">
        <f t="shared" si="67"/>
        <v>3240</v>
      </c>
      <c r="I521" s="67">
        <f t="shared" si="68"/>
        <v>3456</v>
      </c>
      <c r="J521" s="67">
        <f t="shared" si="69"/>
        <v>110</v>
      </c>
      <c r="K521" s="67">
        <f t="shared" si="72"/>
        <v>226</v>
      </c>
      <c r="L521" s="67">
        <f t="shared" si="70"/>
        <v>336</v>
      </c>
      <c r="M521" s="66">
        <f t="shared" si="74"/>
        <v>39.272727272727273</v>
      </c>
      <c r="N521" s="66">
        <f t="shared" si="73"/>
        <v>39.272727272727273</v>
      </c>
      <c r="O521" s="94">
        <f t="shared" si="71"/>
        <v>39.272727272727273</v>
      </c>
    </row>
    <row r="522" spans="1:15" ht="18" customHeight="1" outlineLevel="2">
      <c r="A522" s="81">
        <v>12</v>
      </c>
      <c r="B522" s="76" t="s">
        <v>482</v>
      </c>
      <c r="C522" s="5" t="s">
        <v>491</v>
      </c>
      <c r="D522" s="6">
        <v>145</v>
      </c>
      <c r="E522" s="6">
        <v>2291</v>
      </c>
      <c r="F522" s="6">
        <v>20</v>
      </c>
      <c r="G522" s="86">
        <f t="shared" ref="G522:G585" si="75">E522/F522</f>
        <v>114.55</v>
      </c>
      <c r="H522" s="67">
        <f t="shared" ref="H522:H585" si="76">ROUND(G522*30,0)</f>
        <v>3437</v>
      </c>
      <c r="I522" s="67">
        <f t="shared" ref="I522:I585" si="77">ROUND(G522*32,0)</f>
        <v>3666</v>
      </c>
      <c r="J522" s="67">
        <f t="shared" ref="J522:J585" si="78">ROUND(H522*0.034,0)</f>
        <v>117</v>
      </c>
      <c r="K522" s="67">
        <f t="shared" ref="K522:K585" si="79">ROUND(I522*0.066-2,0)</f>
        <v>240</v>
      </c>
      <c r="L522" s="67">
        <f t="shared" ref="L522:L585" si="80">J522+K522</f>
        <v>357</v>
      </c>
      <c r="M522" s="66">
        <f t="shared" si="74"/>
        <v>79</v>
      </c>
      <c r="N522" s="66">
        <f t="shared" si="73"/>
        <v>79</v>
      </c>
      <c r="O522" s="94">
        <f t="shared" ref="O522:O585" si="81">G522*100/D522</f>
        <v>79</v>
      </c>
    </row>
    <row r="523" spans="1:15" ht="18" customHeight="1" outlineLevel="2">
      <c r="A523" s="81">
        <v>13</v>
      </c>
      <c r="B523" s="76" t="s">
        <v>482</v>
      </c>
      <c r="C523" s="5" t="s">
        <v>291</v>
      </c>
      <c r="D523" s="6">
        <v>176</v>
      </c>
      <c r="E523" s="6">
        <v>2771</v>
      </c>
      <c r="F523" s="6">
        <v>20</v>
      </c>
      <c r="G523" s="86">
        <f t="shared" si="75"/>
        <v>138.55000000000001</v>
      </c>
      <c r="H523" s="67">
        <f t="shared" si="76"/>
        <v>4157</v>
      </c>
      <c r="I523" s="67">
        <f t="shared" si="77"/>
        <v>4434</v>
      </c>
      <c r="J523" s="67">
        <f t="shared" si="78"/>
        <v>141</v>
      </c>
      <c r="K523" s="67">
        <f t="shared" si="79"/>
        <v>291</v>
      </c>
      <c r="L523" s="67">
        <f t="shared" si="80"/>
        <v>432</v>
      </c>
      <c r="M523" s="66">
        <f t="shared" si="74"/>
        <v>78.721590909090921</v>
      </c>
      <c r="N523" s="66">
        <f t="shared" si="73"/>
        <v>78.721590909090921</v>
      </c>
      <c r="O523" s="94">
        <f t="shared" si="81"/>
        <v>78.721590909090921</v>
      </c>
    </row>
    <row r="524" spans="1:15" ht="18" customHeight="1" outlineLevel="2">
      <c r="A524" s="81">
        <v>14</v>
      </c>
      <c r="B524" s="76" t="s">
        <v>482</v>
      </c>
      <c r="C524" s="5" t="s">
        <v>492</v>
      </c>
      <c r="D524" s="6">
        <v>210</v>
      </c>
      <c r="E524" s="6">
        <v>2324</v>
      </c>
      <c r="F524" s="6">
        <v>20</v>
      </c>
      <c r="G524" s="86">
        <f t="shared" si="75"/>
        <v>116.2</v>
      </c>
      <c r="H524" s="67">
        <f t="shared" si="76"/>
        <v>3486</v>
      </c>
      <c r="I524" s="67">
        <f t="shared" si="77"/>
        <v>3718</v>
      </c>
      <c r="J524" s="67">
        <f t="shared" si="78"/>
        <v>119</v>
      </c>
      <c r="K524" s="67">
        <f t="shared" si="79"/>
        <v>243</v>
      </c>
      <c r="L524" s="67">
        <f t="shared" si="80"/>
        <v>362</v>
      </c>
      <c r="M524" s="66">
        <f t="shared" si="74"/>
        <v>55.333333333333336</v>
      </c>
      <c r="N524" s="66">
        <f t="shared" si="73"/>
        <v>55.333333333333336</v>
      </c>
      <c r="O524" s="94">
        <f t="shared" si="81"/>
        <v>55.333333333333336</v>
      </c>
    </row>
    <row r="525" spans="1:15" ht="18" customHeight="1" outlineLevel="2">
      <c r="A525" s="81">
        <v>15</v>
      </c>
      <c r="B525" s="76" t="s">
        <v>482</v>
      </c>
      <c r="C525" s="5" t="s">
        <v>493</v>
      </c>
      <c r="D525" s="6">
        <v>82</v>
      </c>
      <c r="E525" s="6">
        <v>687</v>
      </c>
      <c r="F525" s="6">
        <v>20</v>
      </c>
      <c r="G525" s="86">
        <f t="shared" si="75"/>
        <v>34.35</v>
      </c>
      <c r="H525" s="67">
        <f t="shared" si="76"/>
        <v>1031</v>
      </c>
      <c r="I525" s="67">
        <f t="shared" si="77"/>
        <v>1099</v>
      </c>
      <c r="J525" s="67">
        <f t="shared" si="78"/>
        <v>35</v>
      </c>
      <c r="K525" s="67">
        <f t="shared" si="79"/>
        <v>71</v>
      </c>
      <c r="L525" s="67">
        <f t="shared" si="80"/>
        <v>106</v>
      </c>
      <c r="M525" s="66">
        <f t="shared" si="74"/>
        <v>41.890243902439025</v>
      </c>
      <c r="N525" s="66">
        <f t="shared" si="73"/>
        <v>41.890243902439025</v>
      </c>
      <c r="O525" s="94">
        <f t="shared" si="81"/>
        <v>41.890243902439025</v>
      </c>
    </row>
    <row r="526" spans="1:15" ht="18" customHeight="1" outlineLevel="2">
      <c r="A526" s="81">
        <v>16</v>
      </c>
      <c r="B526" s="76" t="s">
        <v>482</v>
      </c>
      <c r="C526" s="5" t="s">
        <v>494</v>
      </c>
      <c r="D526" s="6">
        <v>350</v>
      </c>
      <c r="E526" s="6">
        <v>2919</v>
      </c>
      <c r="F526" s="6">
        <v>22</v>
      </c>
      <c r="G526" s="86">
        <f t="shared" si="75"/>
        <v>132.68181818181819</v>
      </c>
      <c r="H526" s="67">
        <f t="shared" si="76"/>
        <v>3980</v>
      </c>
      <c r="I526" s="67">
        <f t="shared" si="77"/>
        <v>4246</v>
      </c>
      <c r="J526" s="67">
        <f t="shared" si="78"/>
        <v>135</v>
      </c>
      <c r="K526" s="67">
        <f t="shared" si="79"/>
        <v>278</v>
      </c>
      <c r="L526" s="67">
        <f t="shared" si="80"/>
        <v>413</v>
      </c>
      <c r="M526" s="66">
        <f t="shared" si="74"/>
        <v>37.909090909090907</v>
      </c>
      <c r="N526" s="66">
        <f t="shared" si="73"/>
        <v>37.909090909090907</v>
      </c>
      <c r="O526" s="94">
        <f t="shared" si="81"/>
        <v>37.909090909090907</v>
      </c>
    </row>
    <row r="527" spans="1:15" ht="18" customHeight="1" outlineLevel="2">
      <c r="A527" s="81">
        <v>17</v>
      </c>
      <c r="B527" s="76" t="s">
        <v>482</v>
      </c>
      <c r="C527" s="5" t="s">
        <v>495</v>
      </c>
      <c r="D527" s="6">
        <v>203</v>
      </c>
      <c r="E527" s="6">
        <v>1619</v>
      </c>
      <c r="F527" s="6">
        <v>20</v>
      </c>
      <c r="G527" s="86">
        <f t="shared" si="75"/>
        <v>80.95</v>
      </c>
      <c r="H527" s="67">
        <f t="shared" si="76"/>
        <v>2429</v>
      </c>
      <c r="I527" s="67">
        <f t="shared" si="77"/>
        <v>2590</v>
      </c>
      <c r="J527" s="67">
        <f t="shared" si="78"/>
        <v>83</v>
      </c>
      <c r="K527" s="67">
        <f t="shared" si="79"/>
        <v>169</v>
      </c>
      <c r="L527" s="67">
        <f t="shared" si="80"/>
        <v>252</v>
      </c>
      <c r="M527" s="66">
        <f t="shared" si="74"/>
        <v>39.876847290640391</v>
      </c>
      <c r="N527" s="66">
        <f t="shared" si="73"/>
        <v>39.876847290640391</v>
      </c>
      <c r="O527" s="94">
        <f t="shared" si="81"/>
        <v>39.876847290640391</v>
      </c>
    </row>
    <row r="528" spans="1:15" ht="18" customHeight="1" outlineLevel="2">
      <c r="A528" s="81">
        <v>18</v>
      </c>
      <c r="B528" s="76" t="s">
        <v>482</v>
      </c>
      <c r="C528" s="5" t="s">
        <v>496</v>
      </c>
      <c r="D528" s="6">
        <v>130</v>
      </c>
      <c r="E528" s="6">
        <v>684</v>
      </c>
      <c r="F528" s="6">
        <v>17</v>
      </c>
      <c r="G528" s="86">
        <f t="shared" si="75"/>
        <v>40.235294117647058</v>
      </c>
      <c r="H528" s="67">
        <f t="shared" si="76"/>
        <v>1207</v>
      </c>
      <c r="I528" s="67">
        <f t="shared" si="77"/>
        <v>1288</v>
      </c>
      <c r="J528" s="67">
        <f t="shared" si="78"/>
        <v>41</v>
      </c>
      <c r="K528" s="67">
        <f t="shared" si="79"/>
        <v>83</v>
      </c>
      <c r="L528" s="67">
        <f t="shared" si="80"/>
        <v>124</v>
      </c>
      <c r="M528" s="66">
        <f t="shared" si="74"/>
        <v>30.950226244343892</v>
      </c>
      <c r="N528" s="66">
        <f t="shared" si="73"/>
        <v>30.950226244343892</v>
      </c>
      <c r="O528" s="94">
        <f t="shared" si="81"/>
        <v>30.950226244343892</v>
      </c>
    </row>
    <row r="529" spans="1:15" ht="18" customHeight="1" outlineLevel="2">
      <c r="A529" s="81">
        <v>19</v>
      </c>
      <c r="B529" s="76" t="s">
        <v>482</v>
      </c>
      <c r="C529" s="5" t="s">
        <v>497</v>
      </c>
      <c r="D529" s="6">
        <v>122</v>
      </c>
      <c r="E529" s="6">
        <v>1558</v>
      </c>
      <c r="F529" s="6">
        <v>20</v>
      </c>
      <c r="G529" s="86">
        <f t="shared" si="75"/>
        <v>77.900000000000006</v>
      </c>
      <c r="H529" s="67">
        <f t="shared" si="76"/>
        <v>2337</v>
      </c>
      <c r="I529" s="67">
        <f t="shared" si="77"/>
        <v>2493</v>
      </c>
      <c r="J529" s="67">
        <f t="shared" si="78"/>
        <v>79</v>
      </c>
      <c r="K529" s="67">
        <f t="shared" si="79"/>
        <v>163</v>
      </c>
      <c r="L529" s="67">
        <f t="shared" si="80"/>
        <v>242</v>
      </c>
      <c r="M529" s="66">
        <f>G529*100/D529</f>
        <v>63.852459016393453</v>
      </c>
      <c r="N529" s="66">
        <f>G529*100/D529</f>
        <v>63.852459016393453</v>
      </c>
      <c r="O529" s="94">
        <f t="shared" si="81"/>
        <v>63.852459016393453</v>
      </c>
    </row>
    <row r="530" spans="1:15" ht="18" customHeight="1" outlineLevel="2">
      <c r="A530" s="81">
        <v>20</v>
      </c>
      <c r="B530" s="76" t="s">
        <v>482</v>
      </c>
      <c r="C530" s="5" t="s">
        <v>498</v>
      </c>
      <c r="D530" s="6">
        <v>247</v>
      </c>
      <c r="E530" s="6">
        <v>2961</v>
      </c>
      <c r="F530" s="6">
        <v>19</v>
      </c>
      <c r="G530" s="86">
        <f t="shared" si="75"/>
        <v>155.84210526315789</v>
      </c>
      <c r="H530" s="67">
        <f t="shared" si="76"/>
        <v>4675</v>
      </c>
      <c r="I530" s="67">
        <f t="shared" si="77"/>
        <v>4987</v>
      </c>
      <c r="J530" s="67">
        <f t="shared" si="78"/>
        <v>159</v>
      </c>
      <c r="K530" s="67">
        <f t="shared" si="79"/>
        <v>327</v>
      </c>
      <c r="L530" s="67">
        <f t="shared" si="80"/>
        <v>486</v>
      </c>
      <c r="M530" s="66">
        <f t="shared" si="74"/>
        <v>63.093969742169186</v>
      </c>
      <c r="N530" s="66">
        <f t="shared" si="73"/>
        <v>63.093969742169186</v>
      </c>
      <c r="O530" s="94">
        <f t="shared" si="81"/>
        <v>63.093969742169186</v>
      </c>
    </row>
    <row r="531" spans="1:15" ht="18" customHeight="1" outlineLevel="2">
      <c r="A531" s="81">
        <v>21</v>
      </c>
      <c r="B531" s="76" t="s">
        <v>482</v>
      </c>
      <c r="C531" s="5" t="s">
        <v>499</v>
      </c>
      <c r="D531" s="6">
        <v>160</v>
      </c>
      <c r="E531" s="6">
        <v>84</v>
      </c>
      <c r="F531" s="6">
        <v>1</v>
      </c>
      <c r="G531" s="86">
        <f t="shared" si="75"/>
        <v>84</v>
      </c>
      <c r="H531" s="67">
        <f t="shared" si="76"/>
        <v>2520</v>
      </c>
      <c r="I531" s="67">
        <f t="shared" si="77"/>
        <v>2688</v>
      </c>
      <c r="J531" s="67">
        <f t="shared" si="78"/>
        <v>86</v>
      </c>
      <c r="K531" s="67">
        <f t="shared" si="79"/>
        <v>175</v>
      </c>
      <c r="L531" s="67">
        <f t="shared" si="80"/>
        <v>261</v>
      </c>
      <c r="M531" s="66">
        <f t="shared" si="74"/>
        <v>52.5</v>
      </c>
      <c r="N531" s="66">
        <f t="shared" si="73"/>
        <v>52.5</v>
      </c>
      <c r="O531" s="94">
        <f t="shared" si="81"/>
        <v>52.5</v>
      </c>
    </row>
    <row r="532" spans="1:15" ht="18" customHeight="1" outlineLevel="2">
      <c r="A532" s="81">
        <v>22</v>
      </c>
      <c r="B532" s="76" t="s">
        <v>482</v>
      </c>
      <c r="C532" s="5" t="s">
        <v>500</v>
      </c>
      <c r="D532" s="6">
        <v>203</v>
      </c>
      <c r="E532" s="6">
        <v>1903</v>
      </c>
      <c r="F532" s="6">
        <v>19</v>
      </c>
      <c r="G532" s="86">
        <f t="shared" si="75"/>
        <v>100.15789473684211</v>
      </c>
      <c r="H532" s="67">
        <f t="shared" si="76"/>
        <v>3005</v>
      </c>
      <c r="I532" s="67">
        <f t="shared" si="77"/>
        <v>3205</v>
      </c>
      <c r="J532" s="67">
        <f t="shared" si="78"/>
        <v>102</v>
      </c>
      <c r="K532" s="67">
        <f t="shared" si="79"/>
        <v>210</v>
      </c>
      <c r="L532" s="67">
        <f t="shared" si="80"/>
        <v>312</v>
      </c>
      <c r="M532" s="66">
        <f t="shared" si="74"/>
        <v>49.338864402385276</v>
      </c>
      <c r="N532" s="66">
        <f t="shared" si="73"/>
        <v>49.338864402385276</v>
      </c>
      <c r="O532" s="94">
        <f t="shared" si="81"/>
        <v>49.338864402385276</v>
      </c>
    </row>
    <row r="533" spans="1:15" ht="18" customHeight="1" outlineLevel="2">
      <c r="A533" s="81">
        <v>23</v>
      </c>
      <c r="B533" s="76" t="s">
        <v>482</v>
      </c>
      <c r="C533" s="5" t="s">
        <v>501</v>
      </c>
      <c r="D533" s="6">
        <v>103</v>
      </c>
      <c r="E533" s="6">
        <v>924</v>
      </c>
      <c r="F533" s="6">
        <v>20</v>
      </c>
      <c r="G533" s="86">
        <f t="shared" si="75"/>
        <v>46.2</v>
      </c>
      <c r="H533" s="67">
        <f t="shared" si="76"/>
        <v>1386</v>
      </c>
      <c r="I533" s="67">
        <f t="shared" si="77"/>
        <v>1478</v>
      </c>
      <c r="J533" s="67">
        <f t="shared" si="78"/>
        <v>47</v>
      </c>
      <c r="K533" s="67">
        <f t="shared" si="79"/>
        <v>96</v>
      </c>
      <c r="L533" s="67">
        <f t="shared" si="80"/>
        <v>143</v>
      </c>
      <c r="M533" s="66">
        <f>G533*100/D533</f>
        <v>44.854368932038838</v>
      </c>
      <c r="N533" s="66">
        <f>G533*100/D533</f>
        <v>44.854368932038838</v>
      </c>
      <c r="O533" s="94">
        <f t="shared" si="81"/>
        <v>44.854368932038838</v>
      </c>
    </row>
    <row r="534" spans="1:15" ht="18" customHeight="1" outlineLevel="2">
      <c r="A534" s="81">
        <v>24</v>
      </c>
      <c r="B534" s="76" t="s">
        <v>482</v>
      </c>
      <c r="C534" s="5" t="s">
        <v>502</v>
      </c>
      <c r="D534" s="6">
        <v>176</v>
      </c>
      <c r="E534" s="6">
        <v>1410</v>
      </c>
      <c r="F534" s="6">
        <v>20</v>
      </c>
      <c r="G534" s="86">
        <f t="shared" si="75"/>
        <v>70.5</v>
      </c>
      <c r="H534" s="67">
        <f t="shared" si="76"/>
        <v>2115</v>
      </c>
      <c r="I534" s="67">
        <f t="shared" si="77"/>
        <v>2256</v>
      </c>
      <c r="J534" s="67">
        <f t="shared" si="78"/>
        <v>72</v>
      </c>
      <c r="K534" s="67">
        <f t="shared" si="79"/>
        <v>147</v>
      </c>
      <c r="L534" s="67">
        <f t="shared" si="80"/>
        <v>219</v>
      </c>
      <c r="M534" s="66">
        <f t="shared" si="74"/>
        <v>40.05681818181818</v>
      </c>
      <c r="N534" s="66">
        <f t="shared" si="73"/>
        <v>40.05681818181818</v>
      </c>
      <c r="O534" s="94">
        <f t="shared" si="81"/>
        <v>40.05681818181818</v>
      </c>
    </row>
    <row r="535" spans="1:15" ht="18" customHeight="1" outlineLevel="2">
      <c r="A535" s="81">
        <v>25</v>
      </c>
      <c r="B535" s="76" t="s">
        <v>482</v>
      </c>
      <c r="C535" s="5" t="s">
        <v>504</v>
      </c>
      <c r="D535" s="6">
        <v>195</v>
      </c>
      <c r="E535" s="6">
        <v>2478</v>
      </c>
      <c r="F535" s="6">
        <v>20</v>
      </c>
      <c r="G535" s="86">
        <f t="shared" si="75"/>
        <v>123.9</v>
      </c>
      <c r="H535" s="67">
        <f t="shared" si="76"/>
        <v>3717</v>
      </c>
      <c r="I535" s="67">
        <f t="shared" si="77"/>
        <v>3965</v>
      </c>
      <c r="J535" s="67">
        <f t="shared" si="78"/>
        <v>126</v>
      </c>
      <c r="K535" s="67">
        <f t="shared" si="79"/>
        <v>260</v>
      </c>
      <c r="L535" s="67">
        <f t="shared" si="80"/>
        <v>386</v>
      </c>
      <c r="M535" s="66">
        <f t="shared" si="74"/>
        <v>63.53846153846154</v>
      </c>
      <c r="N535" s="66">
        <f t="shared" si="73"/>
        <v>63.53846153846154</v>
      </c>
      <c r="O535" s="94">
        <f t="shared" si="81"/>
        <v>63.53846153846154</v>
      </c>
    </row>
    <row r="536" spans="1:15" ht="18" customHeight="1" outlineLevel="2">
      <c r="A536" s="81">
        <v>26</v>
      </c>
      <c r="B536" s="76" t="s">
        <v>482</v>
      </c>
      <c r="C536" s="5" t="s">
        <v>503</v>
      </c>
      <c r="D536" s="6">
        <v>244</v>
      </c>
      <c r="E536" s="6">
        <v>1840</v>
      </c>
      <c r="F536" s="6">
        <v>20</v>
      </c>
      <c r="G536" s="86">
        <f t="shared" si="75"/>
        <v>92</v>
      </c>
      <c r="H536" s="67">
        <f t="shared" si="76"/>
        <v>2760</v>
      </c>
      <c r="I536" s="67">
        <f t="shared" si="77"/>
        <v>2944</v>
      </c>
      <c r="J536" s="67">
        <f t="shared" si="78"/>
        <v>94</v>
      </c>
      <c r="K536" s="67">
        <f t="shared" si="79"/>
        <v>192</v>
      </c>
      <c r="L536" s="67">
        <f t="shared" si="80"/>
        <v>286</v>
      </c>
      <c r="M536" s="66">
        <f t="shared" si="74"/>
        <v>37.704918032786885</v>
      </c>
      <c r="N536" s="66">
        <f t="shared" si="73"/>
        <v>37.704918032786885</v>
      </c>
      <c r="O536" s="94">
        <f t="shared" si="81"/>
        <v>37.704918032786885</v>
      </c>
    </row>
    <row r="537" spans="1:15" ht="18" customHeight="1" outlineLevel="2">
      <c r="A537" s="81">
        <v>27</v>
      </c>
      <c r="B537" s="76" t="s">
        <v>482</v>
      </c>
      <c r="C537" s="5" t="s">
        <v>1350</v>
      </c>
      <c r="D537" s="82">
        <v>151</v>
      </c>
      <c r="E537" s="6">
        <v>1579</v>
      </c>
      <c r="F537" s="6">
        <v>19</v>
      </c>
      <c r="G537" s="86">
        <f t="shared" si="75"/>
        <v>83.10526315789474</v>
      </c>
      <c r="H537" s="67">
        <f t="shared" si="76"/>
        <v>2493</v>
      </c>
      <c r="I537" s="67">
        <f t="shared" si="77"/>
        <v>2659</v>
      </c>
      <c r="J537" s="67">
        <f t="shared" si="78"/>
        <v>85</v>
      </c>
      <c r="K537" s="67">
        <f t="shared" si="79"/>
        <v>173</v>
      </c>
      <c r="L537" s="67">
        <f t="shared" si="80"/>
        <v>258</v>
      </c>
      <c r="M537" s="66">
        <f t="shared" si="74"/>
        <v>55.036598117811081</v>
      </c>
      <c r="N537" s="66">
        <f t="shared" si="73"/>
        <v>55.036598117811081</v>
      </c>
      <c r="O537" s="94">
        <f t="shared" si="81"/>
        <v>55.036598117811081</v>
      </c>
    </row>
    <row r="538" spans="1:15" ht="18" customHeight="1" outlineLevel="2">
      <c r="A538" s="81">
        <v>28</v>
      </c>
      <c r="B538" s="76" t="s">
        <v>482</v>
      </c>
      <c r="C538" s="5" t="s">
        <v>1351</v>
      </c>
      <c r="D538" s="82">
        <v>81</v>
      </c>
      <c r="E538" s="6">
        <v>174</v>
      </c>
      <c r="F538" s="6">
        <v>5</v>
      </c>
      <c r="G538" s="86">
        <f t="shared" si="75"/>
        <v>34.799999999999997</v>
      </c>
      <c r="H538" s="67">
        <f t="shared" si="76"/>
        <v>1044</v>
      </c>
      <c r="I538" s="67">
        <f t="shared" si="77"/>
        <v>1114</v>
      </c>
      <c r="J538" s="67">
        <f t="shared" si="78"/>
        <v>35</v>
      </c>
      <c r="K538" s="67">
        <f t="shared" si="79"/>
        <v>72</v>
      </c>
      <c r="L538" s="67">
        <f t="shared" si="80"/>
        <v>107</v>
      </c>
      <c r="M538" s="66">
        <f t="shared" si="74"/>
        <v>42.962962962962955</v>
      </c>
      <c r="N538" s="66">
        <f t="shared" si="73"/>
        <v>42.962962962962955</v>
      </c>
      <c r="O538" s="94">
        <f t="shared" si="81"/>
        <v>42.962962962962955</v>
      </c>
    </row>
    <row r="539" spans="1:15" ht="18" customHeight="1" outlineLevel="2">
      <c r="A539" s="81">
        <v>29</v>
      </c>
      <c r="B539" s="76" t="s">
        <v>482</v>
      </c>
      <c r="C539" s="5" t="s">
        <v>1352</v>
      </c>
      <c r="D539" s="6">
        <v>157</v>
      </c>
      <c r="E539" s="6">
        <v>2244</v>
      </c>
      <c r="F539" s="6">
        <v>20</v>
      </c>
      <c r="G539" s="86">
        <f t="shared" si="75"/>
        <v>112.2</v>
      </c>
      <c r="H539" s="67">
        <f t="shared" si="76"/>
        <v>3366</v>
      </c>
      <c r="I539" s="67">
        <f t="shared" si="77"/>
        <v>3590</v>
      </c>
      <c r="J539" s="67">
        <f t="shared" si="78"/>
        <v>114</v>
      </c>
      <c r="K539" s="67">
        <f t="shared" si="79"/>
        <v>235</v>
      </c>
      <c r="L539" s="67">
        <f t="shared" si="80"/>
        <v>349</v>
      </c>
      <c r="M539" s="66">
        <f t="shared" si="74"/>
        <v>71.464968152866248</v>
      </c>
      <c r="N539" s="66">
        <f t="shared" si="73"/>
        <v>71.464968152866248</v>
      </c>
      <c r="O539" s="94">
        <f t="shared" si="81"/>
        <v>71.464968152866248</v>
      </c>
    </row>
    <row r="540" spans="1:15" ht="18" customHeight="1" outlineLevel="2">
      <c r="A540" s="81">
        <v>30</v>
      </c>
      <c r="B540" s="76" t="s">
        <v>482</v>
      </c>
      <c r="C540" s="5" t="s">
        <v>505</v>
      </c>
      <c r="D540" s="6">
        <v>98</v>
      </c>
      <c r="E540" s="6">
        <v>1092</v>
      </c>
      <c r="F540" s="6">
        <v>20</v>
      </c>
      <c r="G540" s="86">
        <f t="shared" si="75"/>
        <v>54.6</v>
      </c>
      <c r="H540" s="67">
        <f t="shared" si="76"/>
        <v>1638</v>
      </c>
      <c r="I540" s="67">
        <f t="shared" si="77"/>
        <v>1747</v>
      </c>
      <c r="J540" s="67">
        <f t="shared" si="78"/>
        <v>56</v>
      </c>
      <c r="K540" s="67">
        <f t="shared" si="79"/>
        <v>113</v>
      </c>
      <c r="L540" s="67">
        <f t="shared" si="80"/>
        <v>169</v>
      </c>
      <c r="M540" s="66">
        <f t="shared" si="74"/>
        <v>55.714285714285715</v>
      </c>
      <c r="N540" s="66">
        <f t="shared" si="73"/>
        <v>55.714285714285715</v>
      </c>
      <c r="O540" s="94">
        <f t="shared" si="81"/>
        <v>55.714285714285715</v>
      </c>
    </row>
    <row r="541" spans="1:15" ht="18" customHeight="1" outlineLevel="2">
      <c r="A541" s="81">
        <v>31</v>
      </c>
      <c r="B541" s="76" t="s">
        <v>482</v>
      </c>
      <c r="C541" s="5" t="s">
        <v>506</v>
      </c>
      <c r="D541" s="6">
        <v>150</v>
      </c>
      <c r="E541" s="6">
        <v>1724</v>
      </c>
      <c r="F541" s="6">
        <v>20</v>
      </c>
      <c r="G541" s="86">
        <f t="shared" si="75"/>
        <v>86.2</v>
      </c>
      <c r="H541" s="67">
        <f t="shared" si="76"/>
        <v>2586</v>
      </c>
      <c r="I541" s="67">
        <f t="shared" si="77"/>
        <v>2758</v>
      </c>
      <c r="J541" s="67">
        <f t="shared" si="78"/>
        <v>88</v>
      </c>
      <c r="K541" s="67">
        <f t="shared" si="79"/>
        <v>180</v>
      </c>
      <c r="L541" s="67">
        <f t="shared" si="80"/>
        <v>268</v>
      </c>
      <c r="M541" s="66">
        <f t="shared" si="74"/>
        <v>57.466666666666669</v>
      </c>
      <c r="N541" s="66">
        <f t="shared" si="73"/>
        <v>57.466666666666669</v>
      </c>
      <c r="O541" s="94">
        <f t="shared" si="81"/>
        <v>57.466666666666669</v>
      </c>
    </row>
    <row r="542" spans="1:15" ht="18" customHeight="1" outlineLevel="2">
      <c r="A542" s="81">
        <v>32</v>
      </c>
      <c r="B542" s="76" t="s">
        <v>482</v>
      </c>
      <c r="C542" s="5" t="s">
        <v>507</v>
      </c>
      <c r="D542" s="6">
        <v>238</v>
      </c>
      <c r="E542" s="6">
        <v>2093</v>
      </c>
      <c r="F542" s="6">
        <v>20</v>
      </c>
      <c r="G542" s="86">
        <f t="shared" si="75"/>
        <v>104.65</v>
      </c>
      <c r="H542" s="67">
        <f t="shared" si="76"/>
        <v>3140</v>
      </c>
      <c r="I542" s="67">
        <f t="shared" si="77"/>
        <v>3349</v>
      </c>
      <c r="J542" s="67">
        <f t="shared" si="78"/>
        <v>107</v>
      </c>
      <c r="K542" s="67">
        <f t="shared" si="79"/>
        <v>219</v>
      </c>
      <c r="L542" s="67">
        <f t="shared" si="80"/>
        <v>326</v>
      </c>
      <c r="M542" s="66">
        <f t="shared" si="74"/>
        <v>43.970588235294116</v>
      </c>
      <c r="N542" s="66">
        <f t="shared" si="73"/>
        <v>43.970588235294116</v>
      </c>
      <c r="O542" s="94">
        <f t="shared" si="81"/>
        <v>43.970588235294116</v>
      </c>
    </row>
    <row r="543" spans="1:15" ht="18" customHeight="1" outlineLevel="2">
      <c r="A543" s="81">
        <v>33</v>
      </c>
      <c r="B543" s="76" t="s">
        <v>482</v>
      </c>
      <c r="C543" s="5" t="s">
        <v>508</v>
      </c>
      <c r="D543" s="6">
        <v>190</v>
      </c>
      <c r="E543" s="6">
        <v>2159</v>
      </c>
      <c r="F543" s="6">
        <v>19</v>
      </c>
      <c r="G543" s="86">
        <f t="shared" si="75"/>
        <v>113.63157894736842</v>
      </c>
      <c r="H543" s="67">
        <f t="shared" si="76"/>
        <v>3409</v>
      </c>
      <c r="I543" s="67">
        <f t="shared" si="77"/>
        <v>3636</v>
      </c>
      <c r="J543" s="67">
        <f t="shared" si="78"/>
        <v>116</v>
      </c>
      <c r="K543" s="67">
        <f t="shared" si="79"/>
        <v>238</v>
      </c>
      <c r="L543" s="67">
        <f t="shared" si="80"/>
        <v>354</v>
      </c>
      <c r="M543" s="66">
        <f t="shared" si="74"/>
        <v>59.806094182825483</v>
      </c>
      <c r="N543" s="66">
        <f t="shared" si="73"/>
        <v>59.806094182825483</v>
      </c>
      <c r="O543" s="94">
        <f t="shared" si="81"/>
        <v>59.806094182825483</v>
      </c>
    </row>
    <row r="544" spans="1:15" ht="18" customHeight="1" outlineLevel="2">
      <c r="A544" s="81">
        <v>34</v>
      </c>
      <c r="B544" s="76" t="s">
        <v>482</v>
      </c>
      <c r="C544" s="5" t="s">
        <v>509</v>
      </c>
      <c r="D544" s="6">
        <v>76</v>
      </c>
      <c r="E544" s="6">
        <v>1203</v>
      </c>
      <c r="F544" s="6">
        <v>20</v>
      </c>
      <c r="G544" s="86">
        <f t="shared" si="75"/>
        <v>60.15</v>
      </c>
      <c r="H544" s="67">
        <f t="shared" si="76"/>
        <v>1805</v>
      </c>
      <c r="I544" s="67">
        <f t="shared" si="77"/>
        <v>1925</v>
      </c>
      <c r="J544" s="67">
        <f t="shared" si="78"/>
        <v>61</v>
      </c>
      <c r="K544" s="67">
        <f t="shared" si="79"/>
        <v>125</v>
      </c>
      <c r="L544" s="67">
        <f t="shared" si="80"/>
        <v>186</v>
      </c>
      <c r="M544" s="66">
        <f t="shared" si="74"/>
        <v>79.14473684210526</v>
      </c>
      <c r="N544" s="66">
        <f t="shared" si="73"/>
        <v>79.14473684210526</v>
      </c>
      <c r="O544" s="94">
        <f t="shared" si="81"/>
        <v>79.14473684210526</v>
      </c>
    </row>
    <row r="545" spans="1:15" ht="18" customHeight="1" outlineLevel="2">
      <c r="A545" s="81">
        <v>35</v>
      </c>
      <c r="B545" s="76" t="s">
        <v>482</v>
      </c>
      <c r="C545" s="5" t="s">
        <v>416</v>
      </c>
      <c r="D545" s="6">
        <v>103</v>
      </c>
      <c r="E545" s="6">
        <v>1173</v>
      </c>
      <c r="F545" s="6">
        <v>20</v>
      </c>
      <c r="G545" s="86">
        <f t="shared" si="75"/>
        <v>58.65</v>
      </c>
      <c r="H545" s="67">
        <f t="shared" si="76"/>
        <v>1760</v>
      </c>
      <c r="I545" s="67">
        <f t="shared" si="77"/>
        <v>1877</v>
      </c>
      <c r="J545" s="67">
        <f t="shared" si="78"/>
        <v>60</v>
      </c>
      <c r="K545" s="67">
        <f t="shared" si="79"/>
        <v>122</v>
      </c>
      <c r="L545" s="67">
        <f t="shared" si="80"/>
        <v>182</v>
      </c>
      <c r="M545" s="66">
        <f t="shared" si="74"/>
        <v>56.941747572815537</v>
      </c>
      <c r="N545" s="66">
        <f t="shared" si="73"/>
        <v>56.941747572815537</v>
      </c>
      <c r="O545" s="94">
        <f t="shared" si="81"/>
        <v>56.941747572815537</v>
      </c>
    </row>
    <row r="546" spans="1:15" ht="18" customHeight="1" outlineLevel="2">
      <c r="A546" s="81">
        <v>36</v>
      </c>
      <c r="B546" s="76" t="s">
        <v>482</v>
      </c>
      <c r="C546" s="5" t="s">
        <v>510</v>
      </c>
      <c r="D546" s="6">
        <v>145</v>
      </c>
      <c r="E546" s="6">
        <v>1713</v>
      </c>
      <c r="F546" s="6">
        <v>20</v>
      </c>
      <c r="G546" s="86">
        <f t="shared" si="75"/>
        <v>85.65</v>
      </c>
      <c r="H546" s="67">
        <f t="shared" si="76"/>
        <v>2570</v>
      </c>
      <c r="I546" s="67">
        <f t="shared" si="77"/>
        <v>2741</v>
      </c>
      <c r="J546" s="67">
        <f t="shared" si="78"/>
        <v>87</v>
      </c>
      <c r="K546" s="67">
        <f t="shared" si="79"/>
        <v>179</v>
      </c>
      <c r="L546" s="67">
        <f t="shared" si="80"/>
        <v>266</v>
      </c>
      <c r="M546" s="66">
        <f t="shared" si="74"/>
        <v>59.068965517241381</v>
      </c>
      <c r="N546" s="66">
        <f t="shared" si="73"/>
        <v>59.068965517241381</v>
      </c>
      <c r="O546" s="94">
        <f t="shared" si="81"/>
        <v>59.068965517241381</v>
      </c>
    </row>
    <row r="547" spans="1:15" ht="18" customHeight="1" outlineLevel="2">
      <c r="A547" s="81">
        <v>37</v>
      </c>
      <c r="B547" s="76" t="s">
        <v>482</v>
      </c>
      <c r="C547" s="5" t="s">
        <v>511</v>
      </c>
      <c r="D547" s="6">
        <v>130</v>
      </c>
      <c r="E547" s="6">
        <v>1740</v>
      </c>
      <c r="F547" s="6">
        <v>20</v>
      </c>
      <c r="G547" s="86">
        <f t="shared" si="75"/>
        <v>87</v>
      </c>
      <c r="H547" s="67">
        <f t="shared" si="76"/>
        <v>2610</v>
      </c>
      <c r="I547" s="67">
        <f t="shared" si="77"/>
        <v>2784</v>
      </c>
      <c r="J547" s="67">
        <f t="shared" si="78"/>
        <v>89</v>
      </c>
      <c r="K547" s="67">
        <f t="shared" si="79"/>
        <v>182</v>
      </c>
      <c r="L547" s="67">
        <f t="shared" si="80"/>
        <v>271</v>
      </c>
      <c r="M547" s="66">
        <f t="shared" si="74"/>
        <v>66.92307692307692</v>
      </c>
      <c r="N547" s="66">
        <f t="shared" si="73"/>
        <v>66.92307692307692</v>
      </c>
      <c r="O547" s="94">
        <f t="shared" si="81"/>
        <v>66.92307692307692</v>
      </c>
    </row>
    <row r="548" spans="1:15" ht="18" customHeight="1" outlineLevel="2">
      <c r="A548" s="81">
        <v>38</v>
      </c>
      <c r="B548" s="76" t="s">
        <v>482</v>
      </c>
      <c r="C548" s="5" t="s">
        <v>1353</v>
      </c>
      <c r="D548" s="6">
        <v>102</v>
      </c>
      <c r="E548" s="6">
        <v>1203</v>
      </c>
      <c r="F548" s="6">
        <v>20</v>
      </c>
      <c r="G548" s="86">
        <f t="shared" si="75"/>
        <v>60.15</v>
      </c>
      <c r="H548" s="67">
        <f t="shared" si="76"/>
        <v>1805</v>
      </c>
      <c r="I548" s="67">
        <f t="shared" si="77"/>
        <v>1925</v>
      </c>
      <c r="J548" s="67">
        <f t="shared" si="78"/>
        <v>61</v>
      </c>
      <c r="K548" s="67">
        <f t="shared" si="79"/>
        <v>125</v>
      </c>
      <c r="L548" s="67">
        <f t="shared" si="80"/>
        <v>186</v>
      </c>
      <c r="M548" s="66">
        <f t="shared" si="74"/>
        <v>58.970588235294116</v>
      </c>
      <c r="N548" s="66">
        <f t="shared" si="73"/>
        <v>58.970588235294116</v>
      </c>
      <c r="O548" s="94">
        <f t="shared" si="81"/>
        <v>58.970588235294116</v>
      </c>
    </row>
    <row r="549" spans="1:15" ht="18" customHeight="1" outlineLevel="2">
      <c r="A549" s="81">
        <v>39</v>
      </c>
      <c r="B549" s="76" t="s">
        <v>482</v>
      </c>
      <c r="C549" s="5" t="s">
        <v>512</v>
      </c>
      <c r="D549" s="6">
        <v>212</v>
      </c>
      <c r="E549" s="6">
        <v>1710</v>
      </c>
      <c r="F549" s="6">
        <v>20</v>
      </c>
      <c r="G549" s="86">
        <f t="shared" si="75"/>
        <v>85.5</v>
      </c>
      <c r="H549" s="67">
        <f t="shared" si="76"/>
        <v>2565</v>
      </c>
      <c r="I549" s="67">
        <f t="shared" si="77"/>
        <v>2736</v>
      </c>
      <c r="J549" s="67">
        <f t="shared" si="78"/>
        <v>87</v>
      </c>
      <c r="K549" s="67">
        <f t="shared" si="79"/>
        <v>179</v>
      </c>
      <c r="L549" s="67">
        <f t="shared" si="80"/>
        <v>266</v>
      </c>
      <c r="M549" s="66">
        <f t="shared" si="74"/>
        <v>40.330188679245282</v>
      </c>
      <c r="N549" s="66">
        <f t="shared" si="73"/>
        <v>40.330188679245282</v>
      </c>
      <c r="O549" s="94">
        <f t="shared" si="81"/>
        <v>40.330188679245282</v>
      </c>
    </row>
    <row r="550" spans="1:15" ht="18" customHeight="1" outlineLevel="2">
      <c r="A550" s="81">
        <v>40</v>
      </c>
      <c r="B550" s="76" t="s">
        <v>482</v>
      </c>
      <c r="C550" s="5" t="s">
        <v>513</v>
      </c>
      <c r="D550" s="6">
        <v>150</v>
      </c>
      <c r="E550" s="6">
        <v>1494</v>
      </c>
      <c r="F550" s="6">
        <v>19</v>
      </c>
      <c r="G550" s="86">
        <f t="shared" si="75"/>
        <v>78.631578947368425</v>
      </c>
      <c r="H550" s="67">
        <f t="shared" si="76"/>
        <v>2359</v>
      </c>
      <c r="I550" s="67">
        <f t="shared" si="77"/>
        <v>2516</v>
      </c>
      <c r="J550" s="67">
        <f t="shared" si="78"/>
        <v>80</v>
      </c>
      <c r="K550" s="67">
        <f t="shared" si="79"/>
        <v>164</v>
      </c>
      <c r="L550" s="67">
        <f t="shared" si="80"/>
        <v>244</v>
      </c>
      <c r="M550" s="66">
        <f t="shared" si="74"/>
        <v>52.421052631578952</v>
      </c>
      <c r="N550" s="66">
        <f t="shared" si="73"/>
        <v>52.421052631578952</v>
      </c>
      <c r="O550" s="94">
        <f t="shared" si="81"/>
        <v>52.421052631578952</v>
      </c>
    </row>
    <row r="551" spans="1:15" ht="18" customHeight="1" outlineLevel="2">
      <c r="A551" s="81">
        <v>41</v>
      </c>
      <c r="B551" s="76" t="s">
        <v>482</v>
      </c>
      <c r="C551" s="76" t="s">
        <v>1564</v>
      </c>
      <c r="D551" s="67">
        <v>74</v>
      </c>
      <c r="E551" s="67">
        <v>774</v>
      </c>
      <c r="F551" s="6">
        <v>19</v>
      </c>
      <c r="G551" s="86">
        <f t="shared" si="75"/>
        <v>40.736842105263158</v>
      </c>
      <c r="H551" s="67">
        <f t="shared" si="76"/>
        <v>1222</v>
      </c>
      <c r="I551" s="67">
        <f t="shared" si="77"/>
        <v>1304</v>
      </c>
      <c r="J551" s="67">
        <f t="shared" si="78"/>
        <v>42</v>
      </c>
      <c r="K551" s="67">
        <f t="shared" si="79"/>
        <v>84</v>
      </c>
      <c r="L551" s="67">
        <f t="shared" si="80"/>
        <v>126</v>
      </c>
      <c r="M551" s="66">
        <f t="shared" si="74"/>
        <v>55.049786628733997</v>
      </c>
      <c r="N551" s="66">
        <f t="shared" ref="N551:N614" si="82">G551*100/D551</f>
        <v>55.049786628733997</v>
      </c>
      <c r="O551" s="94">
        <f t="shared" si="81"/>
        <v>55.049786628733997</v>
      </c>
    </row>
    <row r="552" spans="1:15" ht="18" customHeight="1" outlineLevel="2">
      <c r="A552" s="81">
        <v>42</v>
      </c>
      <c r="B552" s="76" t="s">
        <v>482</v>
      </c>
      <c r="C552" s="5" t="s">
        <v>514</v>
      </c>
      <c r="D552" s="6">
        <v>70</v>
      </c>
      <c r="E552" s="6">
        <v>931</v>
      </c>
      <c r="F552" s="6">
        <v>20</v>
      </c>
      <c r="G552" s="86">
        <f t="shared" si="75"/>
        <v>46.55</v>
      </c>
      <c r="H552" s="67">
        <f t="shared" si="76"/>
        <v>1397</v>
      </c>
      <c r="I552" s="67">
        <f t="shared" si="77"/>
        <v>1490</v>
      </c>
      <c r="J552" s="67">
        <f t="shared" si="78"/>
        <v>47</v>
      </c>
      <c r="K552" s="67">
        <f t="shared" si="79"/>
        <v>96</v>
      </c>
      <c r="L552" s="67">
        <f t="shared" si="80"/>
        <v>143</v>
      </c>
      <c r="M552" s="66">
        <f t="shared" si="74"/>
        <v>66.5</v>
      </c>
      <c r="N552" s="66">
        <f t="shared" si="82"/>
        <v>66.5</v>
      </c>
      <c r="O552" s="94">
        <f t="shared" si="81"/>
        <v>66.5</v>
      </c>
    </row>
    <row r="553" spans="1:15" ht="18" customHeight="1" outlineLevel="2">
      <c r="A553" s="81">
        <v>43</v>
      </c>
      <c r="B553" s="76" t="s">
        <v>482</v>
      </c>
      <c r="C553" s="5" t="s">
        <v>515</v>
      </c>
      <c r="D553" s="6">
        <v>205</v>
      </c>
      <c r="E553" s="6">
        <v>2314</v>
      </c>
      <c r="F553" s="6">
        <v>19</v>
      </c>
      <c r="G553" s="86">
        <f t="shared" si="75"/>
        <v>121.78947368421052</v>
      </c>
      <c r="H553" s="67">
        <f t="shared" si="76"/>
        <v>3654</v>
      </c>
      <c r="I553" s="67">
        <f t="shared" si="77"/>
        <v>3897</v>
      </c>
      <c r="J553" s="67">
        <f t="shared" si="78"/>
        <v>124</v>
      </c>
      <c r="K553" s="67">
        <f t="shared" si="79"/>
        <v>255</v>
      </c>
      <c r="L553" s="67">
        <f t="shared" si="80"/>
        <v>379</v>
      </c>
      <c r="M553" s="66">
        <f t="shared" si="74"/>
        <v>59.409499358151471</v>
      </c>
      <c r="N553" s="66">
        <f t="shared" si="82"/>
        <v>59.409499358151471</v>
      </c>
      <c r="O553" s="94">
        <f t="shared" si="81"/>
        <v>59.409499358151471</v>
      </c>
    </row>
    <row r="554" spans="1:15" ht="18" customHeight="1" outlineLevel="2">
      <c r="A554" s="81">
        <v>44</v>
      </c>
      <c r="B554" s="76" t="s">
        <v>482</v>
      </c>
      <c r="C554" s="5" t="s">
        <v>516</v>
      </c>
      <c r="D554" s="6">
        <v>131</v>
      </c>
      <c r="E554" s="6">
        <v>1608</v>
      </c>
      <c r="F554" s="6">
        <v>18</v>
      </c>
      <c r="G554" s="86">
        <f t="shared" si="75"/>
        <v>89.333333333333329</v>
      </c>
      <c r="H554" s="67">
        <f t="shared" si="76"/>
        <v>2680</v>
      </c>
      <c r="I554" s="67">
        <f t="shared" si="77"/>
        <v>2859</v>
      </c>
      <c r="J554" s="67">
        <f t="shared" si="78"/>
        <v>91</v>
      </c>
      <c r="K554" s="67">
        <f t="shared" si="79"/>
        <v>187</v>
      </c>
      <c r="L554" s="67">
        <f t="shared" si="80"/>
        <v>278</v>
      </c>
      <c r="M554" s="66">
        <f t="shared" si="74"/>
        <v>68.193384223918571</v>
      </c>
      <c r="N554" s="66">
        <f t="shared" si="82"/>
        <v>68.193384223918571</v>
      </c>
      <c r="O554" s="94">
        <f t="shared" si="81"/>
        <v>68.193384223918571</v>
      </c>
    </row>
    <row r="555" spans="1:15" ht="18" customHeight="1" outlineLevel="2">
      <c r="A555" s="81">
        <v>45</v>
      </c>
      <c r="B555" s="76" t="s">
        <v>482</v>
      </c>
      <c r="C555" s="5" t="s">
        <v>517</v>
      </c>
      <c r="D555" s="6">
        <v>528</v>
      </c>
      <c r="E555" s="6">
        <v>3703</v>
      </c>
      <c r="F555" s="6">
        <v>19</v>
      </c>
      <c r="G555" s="86">
        <f t="shared" si="75"/>
        <v>194.89473684210526</v>
      </c>
      <c r="H555" s="67">
        <f t="shared" si="76"/>
        <v>5847</v>
      </c>
      <c r="I555" s="67">
        <f t="shared" si="77"/>
        <v>6237</v>
      </c>
      <c r="J555" s="67">
        <f t="shared" si="78"/>
        <v>199</v>
      </c>
      <c r="K555" s="67">
        <f>ROUND(I555*0.066-35,0)</f>
        <v>377</v>
      </c>
      <c r="L555" s="67">
        <f t="shared" si="80"/>
        <v>576</v>
      </c>
      <c r="M555" s="66">
        <f t="shared" si="74"/>
        <v>36.911881977671449</v>
      </c>
      <c r="N555" s="66">
        <f t="shared" si="82"/>
        <v>36.911881977671449</v>
      </c>
      <c r="O555" s="94">
        <f t="shared" si="81"/>
        <v>36.911881977671449</v>
      </c>
    </row>
    <row r="556" spans="1:15" ht="18" customHeight="1" outlineLevel="2">
      <c r="A556" s="81">
        <v>46</v>
      </c>
      <c r="B556" s="76" t="s">
        <v>482</v>
      </c>
      <c r="C556" s="5" t="s">
        <v>518</v>
      </c>
      <c r="D556" s="6">
        <v>292</v>
      </c>
      <c r="E556" s="6">
        <v>3447</v>
      </c>
      <c r="F556" s="6">
        <v>20</v>
      </c>
      <c r="G556" s="86">
        <f t="shared" si="75"/>
        <v>172.35</v>
      </c>
      <c r="H556" s="67">
        <f t="shared" si="76"/>
        <v>5171</v>
      </c>
      <c r="I556" s="67">
        <f t="shared" si="77"/>
        <v>5515</v>
      </c>
      <c r="J556" s="67">
        <f t="shared" si="78"/>
        <v>176</v>
      </c>
      <c r="K556" s="67">
        <f t="shared" si="79"/>
        <v>362</v>
      </c>
      <c r="L556" s="67">
        <f t="shared" si="80"/>
        <v>538</v>
      </c>
      <c r="M556" s="66">
        <f t="shared" si="74"/>
        <v>59.023972602739725</v>
      </c>
      <c r="N556" s="66">
        <f t="shared" si="82"/>
        <v>59.023972602739725</v>
      </c>
      <c r="O556" s="94">
        <f t="shared" si="81"/>
        <v>59.023972602739725</v>
      </c>
    </row>
    <row r="557" spans="1:15" ht="18" customHeight="1" outlineLevel="2">
      <c r="A557" s="81">
        <v>47</v>
      </c>
      <c r="B557" s="76" t="s">
        <v>482</v>
      </c>
      <c r="C557" s="5" t="s">
        <v>519</v>
      </c>
      <c r="D557" s="6">
        <v>79</v>
      </c>
      <c r="E557" s="6">
        <v>926</v>
      </c>
      <c r="F557" s="6">
        <v>18</v>
      </c>
      <c r="G557" s="86">
        <f t="shared" si="75"/>
        <v>51.444444444444443</v>
      </c>
      <c r="H557" s="67">
        <f t="shared" si="76"/>
        <v>1543</v>
      </c>
      <c r="I557" s="67">
        <f t="shared" si="77"/>
        <v>1646</v>
      </c>
      <c r="J557" s="67">
        <f t="shared" si="78"/>
        <v>52</v>
      </c>
      <c r="K557" s="67">
        <f t="shared" si="79"/>
        <v>107</v>
      </c>
      <c r="L557" s="67">
        <f t="shared" si="80"/>
        <v>159</v>
      </c>
      <c r="M557" s="66">
        <f t="shared" si="74"/>
        <v>65.119549929676509</v>
      </c>
      <c r="N557" s="66">
        <f t="shared" si="82"/>
        <v>65.119549929676509</v>
      </c>
      <c r="O557" s="94">
        <f t="shared" si="81"/>
        <v>65.119549929676509</v>
      </c>
    </row>
    <row r="558" spans="1:15" ht="18" customHeight="1" outlineLevel="2">
      <c r="A558" s="81">
        <v>48</v>
      </c>
      <c r="B558" s="76" t="s">
        <v>482</v>
      </c>
      <c r="C558" s="5" t="s">
        <v>520</v>
      </c>
      <c r="D558" s="6">
        <v>78</v>
      </c>
      <c r="E558" s="6">
        <v>957</v>
      </c>
      <c r="F558" s="6">
        <v>20</v>
      </c>
      <c r="G558" s="86">
        <f t="shared" si="75"/>
        <v>47.85</v>
      </c>
      <c r="H558" s="67">
        <f t="shared" si="76"/>
        <v>1436</v>
      </c>
      <c r="I558" s="67">
        <f t="shared" si="77"/>
        <v>1531</v>
      </c>
      <c r="J558" s="67">
        <f t="shared" si="78"/>
        <v>49</v>
      </c>
      <c r="K558" s="67">
        <f t="shared" si="79"/>
        <v>99</v>
      </c>
      <c r="L558" s="67">
        <f t="shared" si="80"/>
        <v>148</v>
      </c>
      <c r="M558" s="66">
        <f t="shared" si="74"/>
        <v>61.346153846153847</v>
      </c>
      <c r="N558" s="66">
        <f t="shared" si="82"/>
        <v>61.346153846153847</v>
      </c>
      <c r="O558" s="94">
        <f t="shared" si="81"/>
        <v>61.346153846153847</v>
      </c>
    </row>
    <row r="559" spans="1:15" ht="18" customHeight="1" outlineLevel="2">
      <c r="A559" s="81">
        <v>49</v>
      </c>
      <c r="B559" s="76" t="s">
        <v>482</v>
      </c>
      <c r="C559" s="5" t="s">
        <v>521</v>
      </c>
      <c r="D559" s="6">
        <v>101</v>
      </c>
      <c r="E559" s="6">
        <v>902</v>
      </c>
      <c r="F559" s="6">
        <v>20</v>
      </c>
      <c r="G559" s="86">
        <f t="shared" si="75"/>
        <v>45.1</v>
      </c>
      <c r="H559" s="67">
        <f t="shared" si="76"/>
        <v>1353</v>
      </c>
      <c r="I559" s="67">
        <f t="shared" si="77"/>
        <v>1443</v>
      </c>
      <c r="J559" s="67">
        <f t="shared" si="78"/>
        <v>46</v>
      </c>
      <c r="K559" s="67">
        <f t="shared" si="79"/>
        <v>93</v>
      </c>
      <c r="L559" s="67">
        <f t="shared" si="80"/>
        <v>139</v>
      </c>
      <c r="M559" s="66">
        <f t="shared" si="74"/>
        <v>44.653465346534652</v>
      </c>
      <c r="N559" s="66">
        <f t="shared" si="82"/>
        <v>44.653465346534652</v>
      </c>
      <c r="O559" s="94">
        <f t="shared" si="81"/>
        <v>44.653465346534652</v>
      </c>
    </row>
    <row r="560" spans="1:15" ht="18" customHeight="1" outlineLevel="2">
      <c r="A560" s="81">
        <v>50</v>
      </c>
      <c r="B560" s="76" t="s">
        <v>482</v>
      </c>
      <c r="C560" s="5" t="s">
        <v>522</v>
      </c>
      <c r="D560" s="6">
        <v>167</v>
      </c>
      <c r="E560" s="6">
        <v>1575</v>
      </c>
      <c r="F560" s="6">
        <v>20</v>
      </c>
      <c r="G560" s="86">
        <f t="shared" si="75"/>
        <v>78.75</v>
      </c>
      <c r="H560" s="67">
        <f t="shared" si="76"/>
        <v>2363</v>
      </c>
      <c r="I560" s="67">
        <f t="shared" si="77"/>
        <v>2520</v>
      </c>
      <c r="J560" s="67">
        <f t="shared" si="78"/>
        <v>80</v>
      </c>
      <c r="K560" s="67">
        <f t="shared" si="79"/>
        <v>164</v>
      </c>
      <c r="L560" s="67">
        <f t="shared" si="80"/>
        <v>244</v>
      </c>
      <c r="M560" s="66">
        <f t="shared" si="74"/>
        <v>47.155688622754489</v>
      </c>
      <c r="N560" s="66">
        <f t="shared" si="82"/>
        <v>47.155688622754489</v>
      </c>
      <c r="O560" s="94">
        <f t="shared" si="81"/>
        <v>47.155688622754489</v>
      </c>
    </row>
    <row r="561" spans="1:15" ht="18" customHeight="1" outlineLevel="2">
      <c r="A561" s="81">
        <v>51</v>
      </c>
      <c r="B561" s="76" t="s">
        <v>482</v>
      </c>
      <c r="C561" s="5" t="s">
        <v>523</v>
      </c>
      <c r="D561" s="6">
        <v>119</v>
      </c>
      <c r="E561" s="6">
        <v>1128</v>
      </c>
      <c r="F561" s="6">
        <v>20</v>
      </c>
      <c r="G561" s="86">
        <f t="shared" si="75"/>
        <v>56.4</v>
      </c>
      <c r="H561" s="67">
        <f t="shared" si="76"/>
        <v>1692</v>
      </c>
      <c r="I561" s="67">
        <f t="shared" si="77"/>
        <v>1805</v>
      </c>
      <c r="J561" s="67">
        <f t="shared" si="78"/>
        <v>58</v>
      </c>
      <c r="K561" s="67">
        <f t="shared" si="79"/>
        <v>117</v>
      </c>
      <c r="L561" s="67">
        <f t="shared" si="80"/>
        <v>175</v>
      </c>
      <c r="M561" s="66">
        <f t="shared" si="74"/>
        <v>47.394957983193279</v>
      </c>
      <c r="N561" s="66">
        <f t="shared" si="82"/>
        <v>47.394957983193279</v>
      </c>
      <c r="O561" s="94">
        <f t="shared" si="81"/>
        <v>47.394957983193279</v>
      </c>
    </row>
    <row r="562" spans="1:15" ht="18" customHeight="1" outlineLevel="2">
      <c r="A562" s="81">
        <v>52</v>
      </c>
      <c r="B562" s="76" t="s">
        <v>482</v>
      </c>
      <c r="C562" s="5" t="s">
        <v>524</v>
      </c>
      <c r="D562" s="6">
        <v>118</v>
      </c>
      <c r="E562" s="6">
        <v>874</v>
      </c>
      <c r="F562" s="6">
        <v>20</v>
      </c>
      <c r="G562" s="86">
        <f t="shared" si="75"/>
        <v>43.7</v>
      </c>
      <c r="H562" s="67">
        <f t="shared" si="76"/>
        <v>1311</v>
      </c>
      <c r="I562" s="67">
        <f t="shared" si="77"/>
        <v>1398</v>
      </c>
      <c r="J562" s="67">
        <f t="shared" si="78"/>
        <v>45</v>
      </c>
      <c r="K562" s="67">
        <f t="shared" si="79"/>
        <v>90</v>
      </c>
      <c r="L562" s="67">
        <f t="shared" si="80"/>
        <v>135</v>
      </c>
      <c r="M562" s="66">
        <f t="shared" si="74"/>
        <v>37.033898305084747</v>
      </c>
      <c r="N562" s="66">
        <f t="shared" si="82"/>
        <v>37.033898305084747</v>
      </c>
      <c r="O562" s="94">
        <f t="shared" si="81"/>
        <v>37.033898305084747</v>
      </c>
    </row>
    <row r="563" spans="1:15" ht="18" customHeight="1" outlineLevel="2">
      <c r="A563" s="81">
        <v>53</v>
      </c>
      <c r="B563" s="76" t="s">
        <v>482</v>
      </c>
      <c r="C563" s="5" t="s">
        <v>1354</v>
      </c>
      <c r="D563" s="6">
        <v>93</v>
      </c>
      <c r="E563" s="6">
        <v>1142</v>
      </c>
      <c r="F563" s="6">
        <v>20</v>
      </c>
      <c r="G563" s="86">
        <f t="shared" si="75"/>
        <v>57.1</v>
      </c>
      <c r="H563" s="67">
        <f t="shared" si="76"/>
        <v>1713</v>
      </c>
      <c r="I563" s="67">
        <f t="shared" si="77"/>
        <v>1827</v>
      </c>
      <c r="J563" s="67">
        <f t="shared" si="78"/>
        <v>58</v>
      </c>
      <c r="K563" s="67">
        <f t="shared" si="79"/>
        <v>119</v>
      </c>
      <c r="L563" s="67">
        <f t="shared" si="80"/>
        <v>177</v>
      </c>
      <c r="M563" s="66">
        <f t="shared" ref="M563:M627" si="83">G563*100/D563</f>
        <v>61.397849462365592</v>
      </c>
      <c r="N563" s="66">
        <f t="shared" si="82"/>
        <v>61.397849462365592</v>
      </c>
      <c r="O563" s="94">
        <f t="shared" si="81"/>
        <v>61.397849462365592</v>
      </c>
    </row>
    <row r="564" spans="1:15" ht="18" customHeight="1" outlineLevel="2">
      <c r="A564" s="81">
        <v>54</v>
      </c>
      <c r="B564" s="76" t="s">
        <v>482</v>
      </c>
      <c r="C564" s="5" t="s">
        <v>525</v>
      </c>
      <c r="D564" s="6">
        <v>151</v>
      </c>
      <c r="E564" s="6">
        <v>1833</v>
      </c>
      <c r="F564" s="6">
        <v>20</v>
      </c>
      <c r="G564" s="86">
        <f t="shared" si="75"/>
        <v>91.65</v>
      </c>
      <c r="H564" s="67">
        <f t="shared" si="76"/>
        <v>2750</v>
      </c>
      <c r="I564" s="67">
        <f t="shared" si="77"/>
        <v>2933</v>
      </c>
      <c r="J564" s="67">
        <f t="shared" si="78"/>
        <v>94</v>
      </c>
      <c r="K564" s="67">
        <f t="shared" si="79"/>
        <v>192</v>
      </c>
      <c r="L564" s="67">
        <f t="shared" si="80"/>
        <v>286</v>
      </c>
      <c r="M564" s="66">
        <f t="shared" si="83"/>
        <v>60.695364238410598</v>
      </c>
      <c r="N564" s="66">
        <f t="shared" si="82"/>
        <v>60.695364238410598</v>
      </c>
      <c r="O564" s="94">
        <f t="shared" si="81"/>
        <v>60.695364238410598</v>
      </c>
    </row>
    <row r="565" spans="1:15" ht="18" customHeight="1" outlineLevel="2">
      <c r="A565" s="81">
        <v>55</v>
      </c>
      <c r="B565" s="76" t="s">
        <v>482</v>
      </c>
      <c r="C565" s="5" t="s">
        <v>526</v>
      </c>
      <c r="D565" s="6">
        <v>140</v>
      </c>
      <c r="E565" s="6">
        <v>1185</v>
      </c>
      <c r="F565" s="6">
        <v>20</v>
      </c>
      <c r="G565" s="86">
        <f t="shared" si="75"/>
        <v>59.25</v>
      </c>
      <c r="H565" s="67">
        <f t="shared" si="76"/>
        <v>1778</v>
      </c>
      <c r="I565" s="67">
        <f t="shared" si="77"/>
        <v>1896</v>
      </c>
      <c r="J565" s="67">
        <f t="shared" si="78"/>
        <v>60</v>
      </c>
      <c r="K565" s="67">
        <f t="shared" si="79"/>
        <v>123</v>
      </c>
      <c r="L565" s="67">
        <f t="shared" si="80"/>
        <v>183</v>
      </c>
      <c r="M565" s="66">
        <f t="shared" si="83"/>
        <v>42.321428571428569</v>
      </c>
      <c r="N565" s="66">
        <f t="shared" si="82"/>
        <v>42.321428571428569</v>
      </c>
      <c r="O565" s="94">
        <f t="shared" si="81"/>
        <v>42.321428571428569</v>
      </c>
    </row>
    <row r="566" spans="1:15" ht="18" customHeight="1" outlineLevel="2">
      <c r="A566" s="81">
        <v>56</v>
      </c>
      <c r="B566" s="76" t="s">
        <v>482</v>
      </c>
      <c r="C566" s="5" t="s">
        <v>527</v>
      </c>
      <c r="D566" s="6">
        <v>118</v>
      </c>
      <c r="E566" s="6">
        <v>1255</v>
      </c>
      <c r="F566" s="6">
        <v>20</v>
      </c>
      <c r="G566" s="86">
        <f t="shared" si="75"/>
        <v>62.75</v>
      </c>
      <c r="H566" s="67">
        <f t="shared" si="76"/>
        <v>1883</v>
      </c>
      <c r="I566" s="67">
        <f t="shared" si="77"/>
        <v>2008</v>
      </c>
      <c r="J566" s="67">
        <f t="shared" si="78"/>
        <v>64</v>
      </c>
      <c r="K566" s="67">
        <f t="shared" si="79"/>
        <v>131</v>
      </c>
      <c r="L566" s="67">
        <f t="shared" si="80"/>
        <v>195</v>
      </c>
      <c r="M566" s="66">
        <f t="shared" si="83"/>
        <v>53.177966101694913</v>
      </c>
      <c r="N566" s="66">
        <f t="shared" si="82"/>
        <v>53.177966101694913</v>
      </c>
      <c r="O566" s="94">
        <f t="shared" si="81"/>
        <v>53.177966101694913</v>
      </c>
    </row>
    <row r="567" spans="1:15" ht="18" customHeight="1" outlineLevel="2">
      <c r="A567" s="81">
        <v>57</v>
      </c>
      <c r="B567" s="76" t="s">
        <v>482</v>
      </c>
      <c r="C567" s="5" t="s">
        <v>528</v>
      </c>
      <c r="D567" s="6">
        <v>274</v>
      </c>
      <c r="E567" s="6">
        <v>1836</v>
      </c>
      <c r="F567" s="6">
        <v>17</v>
      </c>
      <c r="G567" s="86">
        <f t="shared" si="75"/>
        <v>108</v>
      </c>
      <c r="H567" s="67">
        <f t="shared" si="76"/>
        <v>3240</v>
      </c>
      <c r="I567" s="67">
        <f t="shared" si="77"/>
        <v>3456</v>
      </c>
      <c r="J567" s="67">
        <f t="shared" si="78"/>
        <v>110</v>
      </c>
      <c r="K567" s="67">
        <f t="shared" si="79"/>
        <v>226</v>
      </c>
      <c r="L567" s="67">
        <f t="shared" si="80"/>
        <v>336</v>
      </c>
      <c r="M567" s="66">
        <f t="shared" si="83"/>
        <v>39.416058394160586</v>
      </c>
      <c r="N567" s="66">
        <f t="shared" si="82"/>
        <v>39.416058394160586</v>
      </c>
      <c r="O567" s="94">
        <f t="shared" si="81"/>
        <v>39.416058394160586</v>
      </c>
    </row>
    <row r="568" spans="1:15" ht="18" customHeight="1" outlineLevel="2">
      <c r="A568" s="81">
        <v>58</v>
      </c>
      <c r="B568" s="76" t="s">
        <v>482</v>
      </c>
      <c r="C568" s="5" t="s">
        <v>1355</v>
      </c>
      <c r="D568" s="67">
        <v>109</v>
      </c>
      <c r="E568" s="67">
        <v>525</v>
      </c>
      <c r="F568" s="6">
        <v>10</v>
      </c>
      <c r="G568" s="86">
        <f t="shared" si="75"/>
        <v>52.5</v>
      </c>
      <c r="H568" s="67">
        <f t="shared" si="76"/>
        <v>1575</v>
      </c>
      <c r="I568" s="67">
        <f t="shared" si="77"/>
        <v>1680</v>
      </c>
      <c r="J568" s="67">
        <f t="shared" si="78"/>
        <v>54</v>
      </c>
      <c r="K568" s="67">
        <f t="shared" si="79"/>
        <v>109</v>
      </c>
      <c r="L568" s="67">
        <f t="shared" si="80"/>
        <v>163</v>
      </c>
      <c r="M568" s="66">
        <f t="shared" si="83"/>
        <v>48.165137614678898</v>
      </c>
      <c r="N568" s="66">
        <f t="shared" si="82"/>
        <v>48.165137614678898</v>
      </c>
      <c r="O568" s="94">
        <f t="shared" si="81"/>
        <v>48.165137614678898</v>
      </c>
    </row>
    <row r="569" spans="1:15" ht="18" customHeight="1" outlineLevel="2">
      <c r="A569" s="81">
        <v>59</v>
      </c>
      <c r="B569" s="76" t="s">
        <v>482</v>
      </c>
      <c r="C569" s="5" t="s">
        <v>529</v>
      </c>
      <c r="D569" s="6">
        <v>189</v>
      </c>
      <c r="E569" s="6">
        <v>1736</v>
      </c>
      <c r="F569" s="6">
        <v>20</v>
      </c>
      <c r="G569" s="86">
        <f t="shared" si="75"/>
        <v>86.8</v>
      </c>
      <c r="H569" s="67">
        <f t="shared" si="76"/>
        <v>2604</v>
      </c>
      <c r="I569" s="67">
        <f t="shared" si="77"/>
        <v>2778</v>
      </c>
      <c r="J569" s="67">
        <f t="shared" si="78"/>
        <v>89</v>
      </c>
      <c r="K569" s="67">
        <f t="shared" si="79"/>
        <v>181</v>
      </c>
      <c r="L569" s="67">
        <f t="shared" si="80"/>
        <v>270</v>
      </c>
      <c r="M569" s="66">
        <f t="shared" si="83"/>
        <v>45.925925925925924</v>
      </c>
      <c r="N569" s="66">
        <f t="shared" si="82"/>
        <v>45.925925925925924</v>
      </c>
      <c r="O569" s="94">
        <f t="shared" si="81"/>
        <v>45.925925925925924</v>
      </c>
    </row>
    <row r="570" spans="1:15" ht="18" customHeight="1" outlineLevel="2">
      <c r="A570" s="81">
        <v>60</v>
      </c>
      <c r="B570" s="76" t="s">
        <v>482</v>
      </c>
      <c r="C570" s="5" t="s">
        <v>530</v>
      </c>
      <c r="D570" s="6">
        <v>112</v>
      </c>
      <c r="E570" s="6">
        <v>1015</v>
      </c>
      <c r="F570" s="6">
        <v>20</v>
      </c>
      <c r="G570" s="86">
        <f t="shared" si="75"/>
        <v>50.75</v>
      </c>
      <c r="H570" s="67">
        <f t="shared" si="76"/>
        <v>1523</v>
      </c>
      <c r="I570" s="67">
        <f t="shared" si="77"/>
        <v>1624</v>
      </c>
      <c r="J570" s="67">
        <f t="shared" si="78"/>
        <v>52</v>
      </c>
      <c r="K570" s="67">
        <f t="shared" si="79"/>
        <v>105</v>
      </c>
      <c r="L570" s="67">
        <f t="shared" si="80"/>
        <v>157</v>
      </c>
      <c r="M570" s="66">
        <f t="shared" si="83"/>
        <v>45.3125</v>
      </c>
      <c r="N570" s="66">
        <f t="shared" si="82"/>
        <v>45.3125</v>
      </c>
      <c r="O570" s="94">
        <f t="shared" si="81"/>
        <v>45.3125</v>
      </c>
    </row>
    <row r="571" spans="1:15" ht="18" customHeight="1" outlineLevel="2">
      <c r="A571" s="81">
        <v>61</v>
      </c>
      <c r="B571" s="76" t="s">
        <v>482</v>
      </c>
      <c r="C571" s="5" t="s">
        <v>531</v>
      </c>
      <c r="D571" s="6">
        <v>59</v>
      </c>
      <c r="E571" s="6">
        <v>563</v>
      </c>
      <c r="F571" s="6">
        <v>19</v>
      </c>
      <c r="G571" s="86">
        <f t="shared" si="75"/>
        <v>29.631578947368421</v>
      </c>
      <c r="H571" s="67">
        <f t="shared" si="76"/>
        <v>889</v>
      </c>
      <c r="I571" s="67">
        <f t="shared" si="77"/>
        <v>948</v>
      </c>
      <c r="J571" s="67">
        <f t="shared" si="78"/>
        <v>30</v>
      </c>
      <c r="K571" s="67">
        <f t="shared" si="79"/>
        <v>61</v>
      </c>
      <c r="L571" s="67">
        <f t="shared" si="80"/>
        <v>91</v>
      </c>
      <c r="M571" s="66">
        <f t="shared" si="83"/>
        <v>50.223015165031221</v>
      </c>
      <c r="N571" s="66">
        <f t="shared" si="82"/>
        <v>50.223015165031221</v>
      </c>
      <c r="O571" s="94">
        <f t="shared" si="81"/>
        <v>50.223015165031221</v>
      </c>
    </row>
    <row r="572" spans="1:15" ht="18" customHeight="1" outlineLevel="2">
      <c r="A572" s="81">
        <v>62</v>
      </c>
      <c r="B572" s="76" t="s">
        <v>482</v>
      </c>
      <c r="C572" s="5" t="s">
        <v>532</v>
      </c>
      <c r="D572" s="6">
        <v>148</v>
      </c>
      <c r="E572" s="6">
        <v>975</v>
      </c>
      <c r="F572" s="6">
        <v>19</v>
      </c>
      <c r="G572" s="86">
        <f t="shared" si="75"/>
        <v>51.315789473684212</v>
      </c>
      <c r="H572" s="67">
        <f t="shared" si="76"/>
        <v>1539</v>
      </c>
      <c r="I572" s="67">
        <f t="shared" si="77"/>
        <v>1642</v>
      </c>
      <c r="J572" s="67">
        <f t="shared" si="78"/>
        <v>52</v>
      </c>
      <c r="K572" s="67">
        <f t="shared" si="79"/>
        <v>106</v>
      </c>
      <c r="L572" s="67">
        <f t="shared" si="80"/>
        <v>158</v>
      </c>
      <c r="M572" s="66">
        <f t="shared" si="83"/>
        <v>34.672830725462305</v>
      </c>
      <c r="N572" s="66">
        <f t="shared" si="82"/>
        <v>34.672830725462305</v>
      </c>
      <c r="O572" s="94">
        <f t="shared" si="81"/>
        <v>34.672830725462305</v>
      </c>
    </row>
    <row r="573" spans="1:15" ht="18" customHeight="1" outlineLevel="2">
      <c r="A573" s="81">
        <v>63</v>
      </c>
      <c r="B573" s="76" t="s">
        <v>482</v>
      </c>
      <c r="C573" s="5" t="s">
        <v>533</v>
      </c>
      <c r="D573" s="6">
        <v>101</v>
      </c>
      <c r="E573" s="6">
        <v>526</v>
      </c>
      <c r="F573" s="6">
        <v>14</v>
      </c>
      <c r="G573" s="86">
        <f t="shared" si="75"/>
        <v>37.571428571428569</v>
      </c>
      <c r="H573" s="67">
        <f t="shared" si="76"/>
        <v>1127</v>
      </c>
      <c r="I573" s="67">
        <f t="shared" si="77"/>
        <v>1202</v>
      </c>
      <c r="J573" s="67">
        <f t="shared" si="78"/>
        <v>38</v>
      </c>
      <c r="K573" s="67">
        <f t="shared" si="79"/>
        <v>77</v>
      </c>
      <c r="L573" s="67">
        <f t="shared" si="80"/>
        <v>115</v>
      </c>
      <c r="M573" s="66">
        <f t="shared" si="83"/>
        <v>37.199434229137196</v>
      </c>
      <c r="N573" s="66">
        <f t="shared" si="82"/>
        <v>37.199434229137196</v>
      </c>
      <c r="O573" s="94">
        <f t="shared" si="81"/>
        <v>37.199434229137196</v>
      </c>
    </row>
    <row r="574" spans="1:15" ht="18" customHeight="1" outlineLevel="2">
      <c r="A574" s="81">
        <v>64</v>
      </c>
      <c r="B574" s="76" t="s">
        <v>482</v>
      </c>
      <c r="C574" s="5" t="s">
        <v>534</v>
      </c>
      <c r="D574" s="6">
        <v>145</v>
      </c>
      <c r="E574" s="6">
        <v>822</v>
      </c>
      <c r="F574" s="6">
        <v>17</v>
      </c>
      <c r="G574" s="86">
        <f t="shared" si="75"/>
        <v>48.352941176470587</v>
      </c>
      <c r="H574" s="67">
        <f t="shared" si="76"/>
        <v>1451</v>
      </c>
      <c r="I574" s="67">
        <f t="shared" si="77"/>
        <v>1547</v>
      </c>
      <c r="J574" s="67">
        <f t="shared" si="78"/>
        <v>49</v>
      </c>
      <c r="K574" s="67">
        <f t="shared" si="79"/>
        <v>100</v>
      </c>
      <c r="L574" s="67">
        <f t="shared" si="80"/>
        <v>149</v>
      </c>
      <c r="M574" s="66">
        <f t="shared" si="83"/>
        <v>33.346855983772819</v>
      </c>
      <c r="N574" s="66">
        <f t="shared" si="82"/>
        <v>33.346855983772819</v>
      </c>
      <c r="O574" s="94">
        <f t="shared" si="81"/>
        <v>33.346855983772819</v>
      </c>
    </row>
    <row r="575" spans="1:15" ht="18" customHeight="1" outlineLevel="2">
      <c r="A575" s="81">
        <v>65</v>
      </c>
      <c r="B575" s="76" t="s">
        <v>482</v>
      </c>
      <c r="C575" s="5" t="s">
        <v>535</v>
      </c>
      <c r="D575" s="6">
        <v>210</v>
      </c>
      <c r="E575" s="6">
        <v>1730</v>
      </c>
      <c r="F575" s="6">
        <v>19</v>
      </c>
      <c r="G575" s="86">
        <f t="shared" si="75"/>
        <v>91.05263157894737</v>
      </c>
      <c r="H575" s="67">
        <f t="shared" si="76"/>
        <v>2732</v>
      </c>
      <c r="I575" s="67">
        <f t="shared" si="77"/>
        <v>2914</v>
      </c>
      <c r="J575" s="67">
        <f t="shared" si="78"/>
        <v>93</v>
      </c>
      <c r="K575" s="67">
        <f t="shared" si="79"/>
        <v>190</v>
      </c>
      <c r="L575" s="67">
        <f t="shared" si="80"/>
        <v>283</v>
      </c>
      <c r="M575" s="66">
        <f t="shared" si="83"/>
        <v>43.358395989974937</v>
      </c>
      <c r="N575" s="66">
        <f t="shared" si="82"/>
        <v>43.358395989974937</v>
      </c>
      <c r="O575" s="94">
        <f t="shared" si="81"/>
        <v>43.358395989974937</v>
      </c>
    </row>
    <row r="576" spans="1:15" ht="18" customHeight="1" outlineLevel="2">
      <c r="A576" s="81">
        <v>66</v>
      </c>
      <c r="B576" s="76" t="s">
        <v>482</v>
      </c>
      <c r="C576" s="5" t="s">
        <v>536</v>
      </c>
      <c r="D576" s="6">
        <v>106</v>
      </c>
      <c r="E576" s="6">
        <v>1407</v>
      </c>
      <c r="F576" s="6">
        <v>19</v>
      </c>
      <c r="G576" s="86">
        <f t="shared" si="75"/>
        <v>74.05263157894737</v>
      </c>
      <c r="H576" s="67">
        <f t="shared" si="76"/>
        <v>2222</v>
      </c>
      <c r="I576" s="67">
        <f t="shared" si="77"/>
        <v>2370</v>
      </c>
      <c r="J576" s="67">
        <f t="shared" si="78"/>
        <v>76</v>
      </c>
      <c r="K576" s="67">
        <f t="shared" si="79"/>
        <v>154</v>
      </c>
      <c r="L576" s="67">
        <f t="shared" si="80"/>
        <v>230</v>
      </c>
      <c r="M576" s="66">
        <f t="shared" si="83"/>
        <v>69.860973187686199</v>
      </c>
      <c r="N576" s="66">
        <f t="shared" si="82"/>
        <v>69.860973187686199</v>
      </c>
      <c r="O576" s="94">
        <f t="shared" si="81"/>
        <v>69.860973187686199</v>
      </c>
    </row>
    <row r="577" spans="1:15" ht="18" customHeight="1" outlineLevel="2">
      <c r="A577" s="81">
        <v>67</v>
      </c>
      <c r="B577" s="76" t="s">
        <v>482</v>
      </c>
      <c r="C577" s="5" t="s">
        <v>537</v>
      </c>
      <c r="D577" s="6">
        <v>206</v>
      </c>
      <c r="E577" s="6">
        <v>1450</v>
      </c>
      <c r="F577" s="6">
        <v>19</v>
      </c>
      <c r="G577" s="86">
        <f t="shared" si="75"/>
        <v>76.315789473684205</v>
      </c>
      <c r="H577" s="67">
        <f t="shared" si="76"/>
        <v>2289</v>
      </c>
      <c r="I577" s="67">
        <f t="shared" si="77"/>
        <v>2442</v>
      </c>
      <c r="J577" s="67">
        <f t="shared" si="78"/>
        <v>78</v>
      </c>
      <c r="K577" s="67">
        <f t="shared" si="79"/>
        <v>159</v>
      </c>
      <c r="L577" s="67">
        <f t="shared" si="80"/>
        <v>237</v>
      </c>
      <c r="M577" s="66">
        <f t="shared" si="83"/>
        <v>37.046499744506896</v>
      </c>
      <c r="N577" s="66">
        <f t="shared" si="82"/>
        <v>37.046499744506896</v>
      </c>
      <c r="O577" s="94">
        <f t="shared" si="81"/>
        <v>37.046499744506896</v>
      </c>
    </row>
    <row r="578" spans="1:15" ht="18" customHeight="1" outlineLevel="2">
      <c r="A578" s="81">
        <v>68</v>
      </c>
      <c r="B578" s="76" t="s">
        <v>482</v>
      </c>
      <c r="C578" s="5" t="s">
        <v>538</v>
      </c>
      <c r="D578" s="6">
        <v>139</v>
      </c>
      <c r="E578" s="6">
        <v>1290</v>
      </c>
      <c r="F578" s="6">
        <v>20</v>
      </c>
      <c r="G578" s="86">
        <f t="shared" si="75"/>
        <v>64.5</v>
      </c>
      <c r="H578" s="67">
        <f t="shared" si="76"/>
        <v>1935</v>
      </c>
      <c r="I578" s="67">
        <f t="shared" si="77"/>
        <v>2064</v>
      </c>
      <c r="J578" s="67">
        <f t="shared" si="78"/>
        <v>66</v>
      </c>
      <c r="K578" s="67">
        <f t="shared" si="79"/>
        <v>134</v>
      </c>
      <c r="L578" s="67">
        <f t="shared" si="80"/>
        <v>200</v>
      </c>
      <c r="M578" s="66">
        <f t="shared" si="83"/>
        <v>46.402877697841724</v>
      </c>
      <c r="N578" s="66">
        <f t="shared" si="82"/>
        <v>46.402877697841724</v>
      </c>
      <c r="O578" s="94">
        <f t="shared" si="81"/>
        <v>46.402877697841724</v>
      </c>
    </row>
    <row r="579" spans="1:15" ht="18" customHeight="1" outlineLevel="2">
      <c r="A579" s="81">
        <v>69</v>
      </c>
      <c r="B579" s="76" t="s">
        <v>482</v>
      </c>
      <c r="C579" s="5" t="s">
        <v>539</v>
      </c>
      <c r="D579" s="6">
        <v>205</v>
      </c>
      <c r="E579" s="6">
        <v>1946</v>
      </c>
      <c r="F579" s="6">
        <v>20</v>
      </c>
      <c r="G579" s="86">
        <f t="shared" si="75"/>
        <v>97.3</v>
      </c>
      <c r="H579" s="67">
        <f t="shared" si="76"/>
        <v>2919</v>
      </c>
      <c r="I579" s="67">
        <f t="shared" si="77"/>
        <v>3114</v>
      </c>
      <c r="J579" s="67">
        <f t="shared" si="78"/>
        <v>99</v>
      </c>
      <c r="K579" s="67">
        <f t="shared" si="79"/>
        <v>204</v>
      </c>
      <c r="L579" s="67">
        <f t="shared" si="80"/>
        <v>303</v>
      </c>
      <c r="M579" s="66">
        <f t="shared" si="83"/>
        <v>47.463414634146339</v>
      </c>
      <c r="N579" s="66">
        <f t="shared" si="82"/>
        <v>47.463414634146339</v>
      </c>
      <c r="O579" s="94">
        <f t="shared" si="81"/>
        <v>47.463414634146339</v>
      </c>
    </row>
    <row r="580" spans="1:15" ht="18" customHeight="1" outlineLevel="2">
      <c r="A580" s="81">
        <v>70</v>
      </c>
      <c r="B580" s="76" t="s">
        <v>482</v>
      </c>
      <c r="C580" s="5" t="s">
        <v>540</v>
      </c>
      <c r="D580" s="6">
        <v>102</v>
      </c>
      <c r="E580" s="6">
        <v>1119</v>
      </c>
      <c r="F580" s="6">
        <v>20</v>
      </c>
      <c r="G580" s="86">
        <f t="shared" si="75"/>
        <v>55.95</v>
      </c>
      <c r="H580" s="67">
        <f t="shared" si="76"/>
        <v>1679</v>
      </c>
      <c r="I580" s="67">
        <f t="shared" si="77"/>
        <v>1790</v>
      </c>
      <c r="J580" s="67">
        <f t="shared" si="78"/>
        <v>57</v>
      </c>
      <c r="K580" s="67">
        <f t="shared" si="79"/>
        <v>116</v>
      </c>
      <c r="L580" s="67">
        <f t="shared" si="80"/>
        <v>173</v>
      </c>
      <c r="M580" s="66">
        <f t="shared" si="83"/>
        <v>54.852941176470587</v>
      </c>
      <c r="N580" s="66">
        <f t="shared" si="82"/>
        <v>54.852941176470587</v>
      </c>
      <c r="O580" s="94">
        <f t="shared" si="81"/>
        <v>54.852941176470587</v>
      </c>
    </row>
    <row r="581" spans="1:15" ht="18" customHeight="1" outlineLevel="2">
      <c r="A581" s="81">
        <v>71</v>
      </c>
      <c r="B581" s="76" t="s">
        <v>482</v>
      </c>
      <c r="C581" s="5" t="s">
        <v>541</v>
      </c>
      <c r="D581" s="6">
        <v>108</v>
      </c>
      <c r="E581" s="6">
        <v>1398</v>
      </c>
      <c r="F581" s="6">
        <v>20</v>
      </c>
      <c r="G581" s="86">
        <f t="shared" si="75"/>
        <v>69.900000000000006</v>
      </c>
      <c r="H581" s="67">
        <f t="shared" si="76"/>
        <v>2097</v>
      </c>
      <c r="I581" s="67">
        <f t="shared" si="77"/>
        <v>2237</v>
      </c>
      <c r="J581" s="67">
        <f t="shared" si="78"/>
        <v>71</v>
      </c>
      <c r="K581" s="67">
        <f t="shared" si="79"/>
        <v>146</v>
      </c>
      <c r="L581" s="67">
        <f t="shared" si="80"/>
        <v>217</v>
      </c>
      <c r="M581" s="66">
        <f t="shared" si="83"/>
        <v>64.722222222222229</v>
      </c>
      <c r="N581" s="66">
        <f t="shared" si="82"/>
        <v>64.722222222222229</v>
      </c>
      <c r="O581" s="94">
        <f t="shared" si="81"/>
        <v>64.722222222222229</v>
      </c>
    </row>
    <row r="582" spans="1:15" ht="18" customHeight="1" outlineLevel="2">
      <c r="A582" s="81">
        <v>72</v>
      </c>
      <c r="B582" s="76" t="s">
        <v>482</v>
      </c>
      <c r="C582" s="5" t="s">
        <v>542</v>
      </c>
      <c r="D582" s="6">
        <v>231</v>
      </c>
      <c r="E582" s="6">
        <v>1484</v>
      </c>
      <c r="F582" s="6">
        <v>19</v>
      </c>
      <c r="G582" s="86">
        <f t="shared" si="75"/>
        <v>78.10526315789474</v>
      </c>
      <c r="H582" s="67">
        <f t="shared" si="76"/>
        <v>2343</v>
      </c>
      <c r="I582" s="67">
        <f t="shared" si="77"/>
        <v>2499</v>
      </c>
      <c r="J582" s="67">
        <f t="shared" si="78"/>
        <v>80</v>
      </c>
      <c r="K582" s="67">
        <f t="shared" si="79"/>
        <v>163</v>
      </c>
      <c r="L582" s="67">
        <f t="shared" si="80"/>
        <v>243</v>
      </c>
      <c r="M582" s="66">
        <f t="shared" si="83"/>
        <v>33.811802232854866</v>
      </c>
      <c r="N582" s="66">
        <f t="shared" si="82"/>
        <v>33.811802232854866</v>
      </c>
      <c r="O582" s="94">
        <f t="shared" si="81"/>
        <v>33.811802232854866</v>
      </c>
    </row>
    <row r="583" spans="1:15" ht="18" customHeight="1" outlineLevel="2">
      <c r="A583" s="81">
        <v>73</v>
      </c>
      <c r="B583" s="76" t="s">
        <v>482</v>
      </c>
      <c r="C583" s="5" t="s">
        <v>543</v>
      </c>
      <c r="D583" s="6">
        <v>180</v>
      </c>
      <c r="E583" s="6">
        <v>1459</v>
      </c>
      <c r="F583" s="6">
        <v>18</v>
      </c>
      <c r="G583" s="86">
        <f t="shared" si="75"/>
        <v>81.055555555555557</v>
      </c>
      <c r="H583" s="67">
        <f t="shared" si="76"/>
        <v>2432</v>
      </c>
      <c r="I583" s="67">
        <f t="shared" si="77"/>
        <v>2594</v>
      </c>
      <c r="J583" s="67">
        <f t="shared" si="78"/>
        <v>83</v>
      </c>
      <c r="K583" s="67">
        <f t="shared" si="79"/>
        <v>169</v>
      </c>
      <c r="L583" s="67">
        <f t="shared" si="80"/>
        <v>252</v>
      </c>
      <c r="M583" s="66">
        <f t="shared" si="83"/>
        <v>45.030864197530867</v>
      </c>
      <c r="N583" s="66">
        <f t="shared" si="82"/>
        <v>45.030864197530867</v>
      </c>
      <c r="O583" s="94">
        <f t="shared" si="81"/>
        <v>45.030864197530867</v>
      </c>
    </row>
    <row r="584" spans="1:15" ht="18" customHeight="1" outlineLevel="2">
      <c r="A584" s="81">
        <v>74</v>
      </c>
      <c r="B584" s="76" t="s">
        <v>482</v>
      </c>
      <c r="C584" s="5" t="s">
        <v>546</v>
      </c>
      <c r="D584" s="6">
        <v>213</v>
      </c>
      <c r="E584" s="6">
        <v>2463</v>
      </c>
      <c r="F584" s="6">
        <v>20</v>
      </c>
      <c r="G584" s="86">
        <f t="shared" si="75"/>
        <v>123.15</v>
      </c>
      <c r="H584" s="67">
        <f t="shared" si="76"/>
        <v>3695</v>
      </c>
      <c r="I584" s="67">
        <f t="shared" si="77"/>
        <v>3941</v>
      </c>
      <c r="J584" s="67">
        <f t="shared" si="78"/>
        <v>126</v>
      </c>
      <c r="K584" s="67">
        <f t="shared" si="79"/>
        <v>258</v>
      </c>
      <c r="L584" s="67">
        <f t="shared" si="80"/>
        <v>384</v>
      </c>
      <c r="M584" s="66">
        <f t="shared" si="83"/>
        <v>57.816901408450704</v>
      </c>
      <c r="N584" s="66">
        <f t="shared" si="82"/>
        <v>57.816901408450704</v>
      </c>
      <c r="O584" s="94">
        <f t="shared" si="81"/>
        <v>57.816901408450704</v>
      </c>
    </row>
    <row r="585" spans="1:15" ht="18" customHeight="1" outlineLevel="2">
      <c r="A585" s="81">
        <v>75</v>
      </c>
      <c r="B585" s="76" t="s">
        <v>482</v>
      </c>
      <c r="C585" s="76" t="s">
        <v>1356</v>
      </c>
      <c r="D585" s="67">
        <v>64</v>
      </c>
      <c r="E585" s="67">
        <v>947</v>
      </c>
      <c r="F585" s="6">
        <v>20</v>
      </c>
      <c r="G585" s="86">
        <f t="shared" si="75"/>
        <v>47.35</v>
      </c>
      <c r="H585" s="67">
        <f t="shared" si="76"/>
        <v>1421</v>
      </c>
      <c r="I585" s="67">
        <f t="shared" si="77"/>
        <v>1515</v>
      </c>
      <c r="J585" s="67">
        <f t="shared" si="78"/>
        <v>48</v>
      </c>
      <c r="K585" s="67">
        <f t="shared" si="79"/>
        <v>98</v>
      </c>
      <c r="L585" s="67">
        <f t="shared" si="80"/>
        <v>146</v>
      </c>
      <c r="M585" s="66">
        <f t="shared" si="83"/>
        <v>73.984375</v>
      </c>
      <c r="N585" s="66">
        <f t="shared" si="82"/>
        <v>73.984375</v>
      </c>
      <c r="O585" s="94">
        <f t="shared" si="81"/>
        <v>73.984375</v>
      </c>
    </row>
    <row r="586" spans="1:15" ht="18" customHeight="1" outlineLevel="2">
      <c r="A586" s="81">
        <v>76</v>
      </c>
      <c r="B586" s="76" t="s">
        <v>482</v>
      </c>
      <c r="C586" s="5" t="s">
        <v>547</v>
      </c>
      <c r="D586" s="6">
        <v>130</v>
      </c>
      <c r="E586" s="6">
        <v>838</v>
      </c>
      <c r="F586" s="6">
        <v>19</v>
      </c>
      <c r="G586" s="86">
        <f t="shared" ref="G586:G650" si="84">E586/F586</f>
        <v>44.10526315789474</v>
      </c>
      <c r="H586" s="67">
        <f t="shared" ref="H586:H650" si="85">ROUND(G586*30,0)</f>
        <v>1323</v>
      </c>
      <c r="I586" s="67">
        <f t="shared" ref="I586:I650" si="86">ROUND(G586*32,0)</f>
        <v>1411</v>
      </c>
      <c r="J586" s="67">
        <f t="shared" ref="J586:J650" si="87">ROUND(H586*0.034,0)</f>
        <v>45</v>
      </c>
      <c r="K586" s="67">
        <f t="shared" ref="K586:K650" si="88">ROUND(I586*0.066-2,0)</f>
        <v>91</v>
      </c>
      <c r="L586" s="67">
        <f t="shared" ref="L586:L650" si="89">J586+K586</f>
        <v>136</v>
      </c>
      <c r="M586" s="66">
        <f t="shared" si="83"/>
        <v>33.927125506072876</v>
      </c>
      <c r="N586" s="66">
        <f t="shared" si="82"/>
        <v>33.927125506072876</v>
      </c>
      <c r="O586" s="94">
        <f t="shared" ref="O586:O650" si="90">G586*100/D586</f>
        <v>33.927125506072876</v>
      </c>
    </row>
    <row r="587" spans="1:15" ht="18" customHeight="1" outlineLevel="2">
      <c r="A587" s="81">
        <v>77</v>
      </c>
      <c r="B587" s="76" t="s">
        <v>482</v>
      </c>
      <c r="C587" s="5" t="s">
        <v>548</v>
      </c>
      <c r="D587" s="6">
        <v>74</v>
      </c>
      <c r="E587" s="6">
        <v>723</v>
      </c>
      <c r="F587" s="6">
        <v>20</v>
      </c>
      <c r="G587" s="86">
        <f t="shared" si="84"/>
        <v>36.15</v>
      </c>
      <c r="H587" s="67">
        <f t="shared" si="85"/>
        <v>1085</v>
      </c>
      <c r="I587" s="67">
        <f t="shared" si="86"/>
        <v>1157</v>
      </c>
      <c r="J587" s="67">
        <f t="shared" si="87"/>
        <v>37</v>
      </c>
      <c r="K587" s="67">
        <f t="shared" si="88"/>
        <v>74</v>
      </c>
      <c r="L587" s="67">
        <f t="shared" si="89"/>
        <v>111</v>
      </c>
      <c r="M587" s="66">
        <f t="shared" si="83"/>
        <v>48.851351351351354</v>
      </c>
      <c r="N587" s="66">
        <f t="shared" si="82"/>
        <v>48.851351351351354</v>
      </c>
      <c r="O587" s="94">
        <f t="shared" si="90"/>
        <v>48.851351351351354</v>
      </c>
    </row>
    <row r="588" spans="1:15" ht="18" customHeight="1" outlineLevel="2">
      <c r="A588" s="81">
        <v>78</v>
      </c>
      <c r="B588" s="76" t="s">
        <v>482</v>
      </c>
      <c r="C588" s="5" t="s">
        <v>544</v>
      </c>
      <c r="D588" s="6">
        <v>103</v>
      </c>
      <c r="E588" s="6">
        <v>840</v>
      </c>
      <c r="F588" s="6">
        <v>18</v>
      </c>
      <c r="G588" s="86">
        <f t="shared" si="84"/>
        <v>46.666666666666664</v>
      </c>
      <c r="H588" s="67">
        <f t="shared" si="85"/>
        <v>1400</v>
      </c>
      <c r="I588" s="67">
        <f t="shared" si="86"/>
        <v>1493</v>
      </c>
      <c r="J588" s="67">
        <f t="shared" si="87"/>
        <v>48</v>
      </c>
      <c r="K588" s="67">
        <f t="shared" si="88"/>
        <v>97</v>
      </c>
      <c r="L588" s="67">
        <f t="shared" si="89"/>
        <v>145</v>
      </c>
      <c r="M588" s="66">
        <f t="shared" si="83"/>
        <v>45.307443365695789</v>
      </c>
      <c r="N588" s="66">
        <f t="shared" si="82"/>
        <v>45.307443365695789</v>
      </c>
      <c r="O588" s="94">
        <f t="shared" si="90"/>
        <v>45.307443365695789</v>
      </c>
    </row>
    <row r="589" spans="1:15" ht="18" customHeight="1" outlineLevel="2">
      <c r="A589" s="81">
        <v>79</v>
      </c>
      <c r="B589" s="76" t="s">
        <v>482</v>
      </c>
      <c r="C589" s="5" t="s">
        <v>545</v>
      </c>
      <c r="D589" s="6">
        <v>130</v>
      </c>
      <c r="E589" s="6">
        <v>1093</v>
      </c>
      <c r="F589" s="6">
        <v>20</v>
      </c>
      <c r="G589" s="86">
        <f t="shared" si="84"/>
        <v>54.65</v>
      </c>
      <c r="H589" s="67">
        <f t="shared" si="85"/>
        <v>1640</v>
      </c>
      <c r="I589" s="67">
        <f t="shared" si="86"/>
        <v>1749</v>
      </c>
      <c r="J589" s="67">
        <f t="shared" si="87"/>
        <v>56</v>
      </c>
      <c r="K589" s="67">
        <f t="shared" si="88"/>
        <v>113</v>
      </c>
      <c r="L589" s="67">
        <f t="shared" si="89"/>
        <v>169</v>
      </c>
      <c r="M589" s="66">
        <f t="shared" si="83"/>
        <v>42.03846153846154</v>
      </c>
      <c r="N589" s="66">
        <f t="shared" si="82"/>
        <v>42.03846153846154</v>
      </c>
      <c r="O589" s="94">
        <f t="shared" si="90"/>
        <v>42.03846153846154</v>
      </c>
    </row>
    <row r="590" spans="1:15" ht="18" customHeight="1" outlineLevel="2">
      <c r="A590" s="81">
        <v>80</v>
      </c>
      <c r="B590" s="76" t="s">
        <v>482</v>
      </c>
      <c r="C590" s="5" t="s">
        <v>549</v>
      </c>
      <c r="D590" s="6">
        <v>83</v>
      </c>
      <c r="E590" s="6">
        <v>1207</v>
      </c>
      <c r="F590" s="6">
        <v>18</v>
      </c>
      <c r="G590" s="86">
        <f t="shared" si="84"/>
        <v>67.055555555555557</v>
      </c>
      <c r="H590" s="67">
        <f t="shared" si="85"/>
        <v>2012</v>
      </c>
      <c r="I590" s="67">
        <f t="shared" si="86"/>
        <v>2146</v>
      </c>
      <c r="J590" s="67">
        <f t="shared" si="87"/>
        <v>68</v>
      </c>
      <c r="K590" s="67">
        <f t="shared" si="88"/>
        <v>140</v>
      </c>
      <c r="L590" s="67">
        <f t="shared" si="89"/>
        <v>208</v>
      </c>
      <c r="M590" s="66">
        <f t="shared" si="83"/>
        <v>80.789825970548861</v>
      </c>
      <c r="N590" s="66">
        <f t="shared" si="82"/>
        <v>80.789825970548861</v>
      </c>
      <c r="O590" s="94">
        <f t="shared" si="90"/>
        <v>80.789825970548861</v>
      </c>
    </row>
    <row r="591" spans="1:15" ht="18" customHeight="1" outlineLevel="2">
      <c r="A591" s="81">
        <v>81</v>
      </c>
      <c r="B591" s="76" t="s">
        <v>482</v>
      </c>
      <c r="C591" s="5" t="s">
        <v>550</v>
      </c>
      <c r="D591" s="6">
        <v>154</v>
      </c>
      <c r="E591" s="6">
        <v>1983</v>
      </c>
      <c r="F591" s="6">
        <v>20</v>
      </c>
      <c r="G591" s="86">
        <f t="shared" si="84"/>
        <v>99.15</v>
      </c>
      <c r="H591" s="67">
        <f t="shared" si="85"/>
        <v>2975</v>
      </c>
      <c r="I591" s="67">
        <f t="shared" si="86"/>
        <v>3173</v>
      </c>
      <c r="J591" s="67">
        <f t="shared" si="87"/>
        <v>101</v>
      </c>
      <c r="K591" s="67">
        <f t="shared" si="88"/>
        <v>207</v>
      </c>
      <c r="L591" s="67">
        <f t="shared" si="89"/>
        <v>308</v>
      </c>
      <c r="M591" s="66">
        <f t="shared" si="83"/>
        <v>64.383116883116884</v>
      </c>
      <c r="N591" s="66">
        <f t="shared" si="82"/>
        <v>64.383116883116884</v>
      </c>
      <c r="O591" s="94">
        <f t="shared" si="90"/>
        <v>64.383116883116884</v>
      </c>
    </row>
    <row r="592" spans="1:15" ht="18" customHeight="1" outlineLevel="2">
      <c r="A592" s="81">
        <v>82</v>
      </c>
      <c r="B592" s="76" t="s">
        <v>482</v>
      </c>
      <c r="C592" s="5" t="s">
        <v>551</v>
      </c>
      <c r="D592" s="6">
        <v>129</v>
      </c>
      <c r="E592" s="6">
        <v>1113</v>
      </c>
      <c r="F592" s="6">
        <v>19</v>
      </c>
      <c r="G592" s="86">
        <f t="shared" si="84"/>
        <v>58.578947368421055</v>
      </c>
      <c r="H592" s="67">
        <f t="shared" si="85"/>
        <v>1757</v>
      </c>
      <c r="I592" s="67">
        <f t="shared" si="86"/>
        <v>1875</v>
      </c>
      <c r="J592" s="67">
        <f t="shared" si="87"/>
        <v>60</v>
      </c>
      <c r="K592" s="67">
        <f t="shared" si="88"/>
        <v>122</v>
      </c>
      <c r="L592" s="67">
        <f t="shared" si="89"/>
        <v>182</v>
      </c>
      <c r="M592" s="66">
        <f t="shared" si="83"/>
        <v>45.410036719706248</v>
      </c>
      <c r="N592" s="66">
        <f t="shared" si="82"/>
        <v>45.410036719706248</v>
      </c>
      <c r="O592" s="94">
        <f t="shared" si="90"/>
        <v>45.410036719706248</v>
      </c>
    </row>
    <row r="593" spans="1:15" ht="18" customHeight="1" outlineLevel="2">
      <c r="A593" s="81">
        <v>83</v>
      </c>
      <c r="B593" s="76" t="s">
        <v>482</v>
      </c>
      <c r="C593" s="5" t="s">
        <v>552</v>
      </c>
      <c r="D593" s="6">
        <v>121</v>
      </c>
      <c r="E593" s="6">
        <v>1050</v>
      </c>
      <c r="F593" s="6">
        <v>19</v>
      </c>
      <c r="G593" s="86">
        <f t="shared" si="84"/>
        <v>55.263157894736842</v>
      </c>
      <c r="H593" s="67">
        <f t="shared" si="85"/>
        <v>1658</v>
      </c>
      <c r="I593" s="67">
        <f t="shared" si="86"/>
        <v>1768</v>
      </c>
      <c r="J593" s="67">
        <f t="shared" si="87"/>
        <v>56</v>
      </c>
      <c r="K593" s="67">
        <f t="shared" si="88"/>
        <v>115</v>
      </c>
      <c r="L593" s="67">
        <f t="shared" si="89"/>
        <v>171</v>
      </c>
      <c r="M593" s="66">
        <f t="shared" si="83"/>
        <v>45.672031317964333</v>
      </c>
      <c r="N593" s="66">
        <f t="shared" si="82"/>
        <v>45.672031317964333</v>
      </c>
      <c r="O593" s="94">
        <f t="shared" si="90"/>
        <v>45.672031317964333</v>
      </c>
    </row>
    <row r="594" spans="1:15" ht="18" customHeight="1" outlineLevel="2">
      <c r="A594" s="81">
        <v>84</v>
      </c>
      <c r="B594" s="76" t="s">
        <v>482</v>
      </c>
      <c r="C594" s="5" t="s">
        <v>553</v>
      </c>
      <c r="D594" s="6">
        <v>164</v>
      </c>
      <c r="E594" s="6">
        <v>2482</v>
      </c>
      <c r="F594" s="6">
        <v>20</v>
      </c>
      <c r="G594" s="86">
        <f t="shared" si="84"/>
        <v>124.1</v>
      </c>
      <c r="H594" s="67">
        <f t="shared" si="85"/>
        <v>3723</v>
      </c>
      <c r="I594" s="67">
        <f t="shared" si="86"/>
        <v>3971</v>
      </c>
      <c r="J594" s="67">
        <f t="shared" si="87"/>
        <v>127</v>
      </c>
      <c r="K594" s="67">
        <f t="shared" si="88"/>
        <v>260</v>
      </c>
      <c r="L594" s="67">
        <f t="shared" si="89"/>
        <v>387</v>
      </c>
      <c r="M594" s="66">
        <f t="shared" si="83"/>
        <v>75.670731707317074</v>
      </c>
      <c r="N594" s="66">
        <f t="shared" si="82"/>
        <v>75.670731707317074</v>
      </c>
      <c r="O594" s="94">
        <f t="shared" si="90"/>
        <v>75.670731707317074</v>
      </c>
    </row>
    <row r="595" spans="1:15" ht="18" customHeight="1" outlineLevel="2">
      <c r="A595" s="81">
        <v>85</v>
      </c>
      <c r="B595" s="76" t="s">
        <v>482</v>
      </c>
      <c r="C595" s="76" t="s">
        <v>1230</v>
      </c>
      <c r="D595" s="67">
        <v>84</v>
      </c>
      <c r="E595" s="67">
        <v>854</v>
      </c>
      <c r="F595" s="6">
        <v>19</v>
      </c>
      <c r="G595" s="86">
        <f t="shared" si="84"/>
        <v>44.94736842105263</v>
      </c>
      <c r="H595" s="67">
        <f t="shared" si="85"/>
        <v>1348</v>
      </c>
      <c r="I595" s="67">
        <f t="shared" si="86"/>
        <v>1438</v>
      </c>
      <c r="J595" s="67">
        <f t="shared" si="87"/>
        <v>46</v>
      </c>
      <c r="K595" s="67">
        <f t="shared" si="88"/>
        <v>93</v>
      </c>
      <c r="L595" s="67">
        <f t="shared" si="89"/>
        <v>139</v>
      </c>
      <c r="M595" s="66">
        <f t="shared" si="83"/>
        <v>53.508771929824562</v>
      </c>
      <c r="N595" s="66">
        <f t="shared" si="82"/>
        <v>53.508771929824562</v>
      </c>
      <c r="O595" s="94">
        <f t="shared" si="90"/>
        <v>53.508771929824562</v>
      </c>
    </row>
    <row r="596" spans="1:15" ht="18" customHeight="1" outlineLevel="2">
      <c r="A596" s="81">
        <v>86</v>
      </c>
      <c r="B596" s="76" t="s">
        <v>482</v>
      </c>
      <c r="C596" s="5" t="s">
        <v>554</v>
      </c>
      <c r="D596" s="6">
        <v>135</v>
      </c>
      <c r="E596" s="6">
        <v>1000</v>
      </c>
      <c r="F596" s="6">
        <v>17</v>
      </c>
      <c r="G596" s="86">
        <f t="shared" si="84"/>
        <v>58.823529411764703</v>
      </c>
      <c r="H596" s="67">
        <f t="shared" si="85"/>
        <v>1765</v>
      </c>
      <c r="I596" s="67">
        <f t="shared" si="86"/>
        <v>1882</v>
      </c>
      <c r="J596" s="67">
        <f t="shared" si="87"/>
        <v>60</v>
      </c>
      <c r="K596" s="67">
        <f t="shared" si="88"/>
        <v>122</v>
      </c>
      <c r="L596" s="67">
        <f t="shared" si="89"/>
        <v>182</v>
      </c>
      <c r="M596" s="66">
        <f t="shared" si="83"/>
        <v>43.572984749455337</v>
      </c>
      <c r="N596" s="66">
        <f t="shared" si="82"/>
        <v>43.572984749455337</v>
      </c>
      <c r="O596" s="94">
        <f t="shared" si="90"/>
        <v>43.572984749455337</v>
      </c>
    </row>
    <row r="597" spans="1:15" ht="18" customHeight="1" outlineLevel="2">
      <c r="A597" s="81">
        <v>87</v>
      </c>
      <c r="B597" s="76" t="s">
        <v>482</v>
      </c>
      <c r="C597" s="5" t="s">
        <v>555</v>
      </c>
      <c r="D597" s="6">
        <v>101</v>
      </c>
      <c r="E597" s="6">
        <v>880</v>
      </c>
      <c r="F597" s="6">
        <v>16</v>
      </c>
      <c r="G597" s="86">
        <f t="shared" si="84"/>
        <v>55</v>
      </c>
      <c r="H597" s="67">
        <f t="shared" si="85"/>
        <v>1650</v>
      </c>
      <c r="I597" s="67">
        <f t="shared" si="86"/>
        <v>1760</v>
      </c>
      <c r="J597" s="67">
        <f t="shared" si="87"/>
        <v>56</v>
      </c>
      <c r="K597" s="67">
        <f t="shared" si="88"/>
        <v>114</v>
      </c>
      <c r="L597" s="67">
        <f t="shared" si="89"/>
        <v>170</v>
      </c>
      <c r="M597" s="66">
        <f t="shared" si="83"/>
        <v>54.455445544554458</v>
      </c>
      <c r="N597" s="66">
        <f t="shared" si="82"/>
        <v>54.455445544554458</v>
      </c>
      <c r="O597" s="94">
        <f t="shared" si="90"/>
        <v>54.455445544554458</v>
      </c>
    </row>
    <row r="598" spans="1:15" ht="18" customHeight="1" outlineLevel="2">
      <c r="A598" s="81">
        <v>88</v>
      </c>
      <c r="B598" s="76" t="s">
        <v>482</v>
      </c>
      <c r="C598" s="5" t="s">
        <v>1357</v>
      </c>
      <c r="D598" s="6">
        <v>140</v>
      </c>
      <c r="E598" s="6">
        <v>1280</v>
      </c>
      <c r="F598" s="6">
        <v>18</v>
      </c>
      <c r="G598" s="86">
        <f t="shared" si="84"/>
        <v>71.111111111111114</v>
      </c>
      <c r="H598" s="67">
        <f t="shared" si="85"/>
        <v>2133</v>
      </c>
      <c r="I598" s="67">
        <f t="shared" si="86"/>
        <v>2276</v>
      </c>
      <c r="J598" s="67">
        <f t="shared" si="87"/>
        <v>73</v>
      </c>
      <c r="K598" s="67">
        <f t="shared" si="88"/>
        <v>148</v>
      </c>
      <c r="L598" s="67">
        <f t="shared" si="89"/>
        <v>221</v>
      </c>
      <c r="M598" s="66">
        <f t="shared" si="83"/>
        <v>50.793650793650798</v>
      </c>
      <c r="N598" s="66">
        <f t="shared" si="82"/>
        <v>50.793650793650798</v>
      </c>
      <c r="O598" s="94">
        <f t="shared" si="90"/>
        <v>50.793650793650798</v>
      </c>
    </row>
    <row r="599" spans="1:15" ht="18" customHeight="1" outlineLevel="2">
      <c r="A599" s="81">
        <v>89</v>
      </c>
      <c r="B599" s="76" t="s">
        <v>482</v>
      </c>
      <c r="C599" s="5" t="s">
        <v>556</v>
      </c>
      <c r="D599" s="6">
        <v>104</v>
      </c>
      <c r="E599" s="6">
        <v>1261</v>
      </c>
      <c r="F599" s="6">
        <v>19</v>
      </c>
      <c r="G599" s="86">
        <f t="shared" si="84"/>
        <v>66.368421052631575</v>
      </c>
      <c r="H599" s="67">
        <f t="shared" si="85"/>
        <v>1991</v>
      </c>
      <c r="I599" s="67">
        <f t="shared" si="86"/>
        <v>2124</v>
      </c>
      <c r="J599" s="67">
        <f t="shared" si="87"/>
        <v>68</v>
      </c>
      <c r="K599" s="67">
        <f t="shared" si="88"/>
        <v>138</v>
      </c>
      <c r="L599" s="67">
        <f t="shared" si="89"/>
        <v>206</v>
      </c>
      <c r="M599" s="66">
        <f t="shared" si="83"/>
        <v>63.815789473684205</v>
      </c>
      <c r="N599" s="66">
        <f t="shared" si="82"/>
        <v>63.815789473684205</v>
      </c>
      <c r="O599" s="94">
        <f t="shared" si="90"/>
        <v>63.815789473684205</v>
      </c>
    </row>
    <row r="600" spans="1:15" ht="18" customHeight="1" outlineLevel="2">
      <c r="A600" s="81">
        <v>90</v>
      </c>
      <c r="B600" s="76" t="s">
        <v>482</v>
      </c>
      <c r="C600" s="5" t="s">
        <v>573</v>
      </c>
      <c r="D600" s="82">
        <v>54</v>
      </c>
      <c r="E600" s="6">
        <v>549</v>
      </c>
      <c r="F600" s="6">
        <v>20</v>
      </c>
      <c r="G600" s="86">
        <f t="shared" si="84"/>
        <v>27.45</v>
      </c>
      <c r="H600" s="67">
        <f t="shared" si="85"/>
        <v>824</v>
      </c>
      <c r="I600" s="67">
        <f t="shared" si="86"/>
        <v>878</v>
      </c>
      <c r="J600" s="67">
        <f t="shared" si="87"/>
        <v>28</v>
      </c>
      <c r="K600" s="67">
        <f t="shared" si="88"/>
        <v>56</v>
      </c>
      <c r="L600" s="67">
        <f t="shared" si="89"/>
        <v>84</v>
      </c>
      <c r="M600" s="66">
        <f t="shared" si="83"/>
        <v>50.833333333333336</v>
      </c>
      <c r="N600" s="66">
        <f t="shared" si="82"/>
        <v>50.833333333333336</v>
      </c>
      <c r="O600" s="94">
        <f t="shared" si="90"/>
        <v>50.833333333333336</v>
      </c>
    </row>
    <row r="601" spans="1:15" ht="18" customHeight="1" outlineLevel="2">
      <c r="A601" s="81">
        <v>91</v>
      </c>
      <c r="B601" s="76" t="s">
        <v>482</v>
      </c>
      <c r="C601" s="5" t="s">
        <v>557</v>
      </c>
      <c r="D601" s="6">
        <v>114</v>
      </c>
      <c r="E601" s="6">
        <v>1340</v>
      </c>
      <c r="F601" s="6">
        <v>17</v>
      </c>
      <c r="G601" s="86">
        <f t="shared" si="84"/>
        <v>78.82352941176471</v>
      </c>
      <c r="H601" s="67">
        <f t="shared" si="85"/>
        <v>2365</v>
      </c>
      <c r="I601" s="67">
        <f t="shared" si="86"/>
        <v>2522</v>
      </c>
      <c r="J601" s="67">
        <f t="shared" si="87"/>
        <v>80</v>
      </c>
      <c r="K601" s="67">
        <f t="shared" si="88"/>
        <v>164</v>
      </c>
      <c r="L601" s="67">
        <f t="shared" si="89"/>
        <v>244</v>
      </c>
      <c r="M601" s="66">
        <f t="shared" si="83"/>
        <v>69.143446852425186</v>
      </c>
      <c r="N601" s="66">
        <f t="shared" si="82"/>
        <v>69.143446852425186</v>
      </c>
      <c r="O601" s="94">
        <f t="shared" si="90"/>
        <v>69.143446852425186</v>
      </c>
    </row>
    <row r="602" spans="1:15" ht="18" customHeight="1" outlineLevel="2">
      <c r="A602" s="81">
        <v>92</v>
      </c>
      <c r="B602" s="76" t="s">
        <v>482</v>
      </c>
      <c r="C602" s="5" t="s">
        <v>558</v>
      </c>
      <c r="D602" s="6">
        <v>92</v>
      </c>
      <c r="E602" s="67">
        <v>788</v>
      </c>
      <c r="F602" s="6">
        <v>20</v>
      </c>
      <c r="G602" s="86">
        <f t="shared" si="84"/>
        <v>39.4</v>
      </c>
      <c r="H602" s="67">
        <f t="shared" si="85"/>
        <v>1182</v>
      </c>
      <c r="I602" s="67">
        <f t="shared" si="86"/>
        <v>1261</v>
      </c>
      <c r="J602" s="67">
        <f t="shared" si="87"/>
        <v>40</v>
      </c>
      <c r="K602" s="67">
        <f t="shared" si="88"/>
        <v>81</v>
      </c>
      <c r="L602" s="67">
        <f t="shared" si="89"/>
        <v>121</v>
      </c>
      <c r="M602" s="66">
        <f t="shared" si="83"/>
        <v>42.826086956521742</v>
      </c>
      <c r="N602" s="66">
        <f t="shared" si="82"/>
        <v>42.826086956521742</v>
      </c>
      <c r="O602" s="94">
        <f t="shared" si="90"/>
        <v>42.826086956521742</v>
      </c>
    </row>
    <row r="603" spans="1:15" ht="18" customHeight="1" outlineLevel="2">
      <c r="A603" s="81">
        <v>93</v>
      </c>
      <c r="B603" s="76" t="s">
        <v>482</v>
      </c>
      <c r="C603" s="5" t="s">
        <v>1358</v>
      </c>
      <c r="D603" s="6">
        <v>94</v>
      </c>
      <c r="E603" s="6">
        <v>1075</v>
      </c>
      <c r="F603" s="6">
        <v>20</v>
      </c>
      <c r="G603" s="86">
        <f t="shared" si="84"/>
        <v>53.75</v>
      </c>
      <c r="H603" s="67">
        <f t="shared" si="85"/>
        <v>1613</v>
      </c>
      <c r="I603" s="67">
        <f t="shared" si="86"/>
        <v>1720</v>
      </c>
      <c r="J603" s="67">
        <f t="shared" si="87"/>
        <v>55</v>
      </c>
      <c r="K603" s="67">
        <f t="shared" si="88"/>
        <v>112</v>
      </c>
      <c r="L603" s="67">
        <f t="shared" si="89"/>
        <v>167</v>
      </c>
      <c r="M603" s="66">
        <f t="shared" si="83"/>
        <v>57.180851063829785</v>
      </c>
      <c r="N603" s="66">
        <f t="shared" si="82"/>
        <v>57.180851063829785</v>
      </c>
      <c r="O603" s="94">
        <f t="shared" si="90"/>
        <v>57.180851063829785</v>
      </c>
    </row>
    <row r="604" spans="1:15" ht="18" customHeight="1" outlineLevel="2">
      <c r="A604" s="81">
        <v>94</v>
      </c>
      <c r="B604" s="76" t="s">
        <v>482</v>
      </c>
      <c r="C604" s="5" t="s">
        <v>560</v>
      </c>
      <c r="D604" s="6">
        <v>172</v>
      </c>
      <c r="E604" s="6">
        <v>1537</v>
      </c>
      <c r="F604" s="6">
        <v>15</v>
      </c>
      <c r="G604" s="86">
        <f t="shared" si="84"/>
        <v>102.46666666666667</v>
      </c>
      <c r="H604" s="67">
        <f t="shared" si="85"/>
        <v>3074</v>
      </c>
      <c r="I604" s="67">
        <f t="shared" si="86"/>
        <v>3279</v>
      </c>
      <c r="J604" s="67">
        <f t="shared" si="87"/>
        <v>105</v>
      </c>
      <c r="K604" s="67">
        <f t="shared" si="88"/>
        <v>214</v>
      </c>
      <c r="L604" s="67">
        <f t="shared" si="89"/>
        <v>319</v>
      </c>
      <c r="M604" s="66">
        <f t="shared" si="83"/>
        <v>59.573643410852711</v>
      </c>
      <c r="N604" s="66">
        <f t="shared" si="82"/>
        <v>59.573643410852711</v>
      </c>
      <c r="O604" s="94">
        <f t="shared" si="90"/>
        <v>59.573643410852711</v>
      </c>
    </row>
    <row r="605" spans="1:15" ht="18" customHeight="1" outlineLevel="2">
      <c r="A605" s="81">
        <v>95</v>
      </c>
      <c r="B605" s="76" t="s">
        <v>482</v>
      </c>
      <c r="C605" s="5" t="s">
        <v>559</v>
      </c>
      <c r="D605" s="6">
        <v>82</v>
      </c>
      <c r="E605" s="6">
        <v>747</v>
      </c>
      <c r="F605" s="6">
        <v>20</v>
      </c>
      <c r="G605" s="86">
        <f t="shared" si="84"/>
        <v>37.35</v>
      </c>
      <c r="H605" s="67">
        <f t="shared" si="85"/>
        <v>1121</v>
      </c>
      <c r="I605" s="67">
        <f t="shared" si="86"/>
        <v>1195</v>
      </c>
      <c r="J605" s="67">
        <f t="shared" si="87"/>
        <v>38</v>
      </c>
      <c r="K605" s="67">
        <f t="shared" si="88"/>
        <v>77</v>
      </c>
      <c r="L605" s="67">
        <f t="shared" si="89"/>
        <v>115</v>
      </c>
      <c r="M605" s="66">
        <f t="shared" si="83"/>
        <v>45.548780487804876</v>
      </c>
      <c r="N605" s="66">
        <f t="shared" si="82"/>
        <v>45.548780487804876</v>
      </c>
      <c r="O605" s="94">
        <f t="shared" si="90"/>
        <v>45.548780487804876</v>
      </c>
    </row>
    <row r="606" spans="1:15" ht="18" customHeight="1" outlineLevel="2">
      <c r="A606" s="81">
        <v>96</v>
      </c>
      <c r="B606" s="76" t="s">
        <v>482</v>
      </c>
      <c r="C606" s="5" t="s">
        <v>561</v>
      </c>
      <c r="D606" s="6">
        <v>167</v>
      </c>
      <c r="E606" s="6">
        <v>1900</v>
      </c>
      <c r="F606" s="6">
        <v>20</v>
      </c>
      <c r="G606" s="86">
        <f t="shared" si="84"/>
        <v>95</v>
      </c>
      <c r="H606" s="67">
        <f t="shared" si="85"/>
        <v>2850</v>
      </c>
      <c r="I606" s="67">
        <f t="shared" si="86"/>
        <v>3040</v>
      </c>
      <c r="J606" s="67">
        <f t="shared" si="87"/>
        <v>97</v>
      </c>
      <c r="K606" s="67">
        <f t="shared" si="88"/>
        <v>199</v>
      </c>
      <c r="L606" s="67">
        <f t="shared" si="89"/>
        <v>296</v>
      </c>
      <c r="M606" s="66">
        <f t="shared" si="83"/>
        <v>56.886227544910177</v>
      </c>
      <c r="N606" s="66">
        <f t="shared" si="82"/>
        <v>56.886227544910177</v>
      </c>
      <c r="O606" s="94">
        <f t="shared" si="90"/>
        <v>56.886227544910177</v>
      </c>
    </row>
    <row r="607" spans="1:15" ht="18" customHeight="1" outlineLevel="2">
      <c r="A607" s="81">
        <v>97</v>
      </c>
      <c r="B607" s="76" t="s">
        <v>482</v>
      </c>
      <c r="C607" s="5" t="s">
        <v>562</v>
      </c>
      <c r="D607" s="6">
        <v>89</v>
      </c>
      <c r="E607" s="6">
        <v>957</v>
      </c>
      <c r="F607" s="6">
        <v>20</v>
      </c>
      <c r="G607" s="86">
        <f t="shared" si="84"/>
        <v>47.85</v>
      </c>
      <c r="H607" s="67">
        <f t="shared" si="85"/>
        <v>1436</v>
      </c>
      <c r="I607" s="67">
        <f t="shared" si="86"/>
        <v>1531</v>
      </c>
      <c r="J607" s="67">
        <f t="shared" si="87"/>
        <v>49</v>
      </c>
      <c r="K607" s="67">
        <f t="shared" si="88"/>
        <v>99</v>
      </c>
      <c r="L607" s="67">
        <f t="shared" si="89"/>
        <v>148</v>
      </c>
      <c r="M607" s="66">
        <f t="shared" si="83"/>
        <v>53.764044943820224</v>
      </c>
      <c r="N607" s="66">
        <f t="shared" si="82"/>
        <v>53.764044943820224</v>
      </c>
      <c r="O607" s="94">
        <f t="shared" si="90"/>
        <v>53.764044943820224</v>
      </c>
    </row>
    <row r="608" spans="1:15" ht="18" customHeight="1" outlineLevel="2">
      <c r="A608" s="81">
        <v>98</v>
      </c>
      <c r="B608" s="76" t="s">
        <v>482</v>
      </c>
      <c r="C608" s="5" t="s">
        <v>563</v>
      </c>
      <c r="D608" s="6">
        <v>111</v>
      </c>
      <c r="E608" s="6">
        <v>1028</v>
      </c>
      <c r="F608" s="6">
        <v>19</v>
      </c>
      <c r="G608" s="86">
        <f t="shared" si="84"/>
        <v>54.10526315789474</v>
      </c>
      <c r="H608" s="67">
        <f t="shared" si="85"/>
        <v>1623</v>
      </c>
      <c r="I608" s="67">
        <f t="shared" si="86"/>
        <v>1731</v>
      </c>
      <c r="J608" s="67">
        <f t="shared" si="87"/>
        <v>55</v>
      </c>
      <c r="K608" s="67">
        <f t="shared" si="88"/>
        <v>112</v>
      </c>
      <c r="L608" s="67">
        <f t="shared" si="89"/>
        <v>167</v>
      </c>
      <c r="M608" s="66">
        <f t="shared" si="83"/>
        <v>48.743480322427693</v>
      </c>
      <c r="N608" s="66">
        <f t="shared" si="82"/>
        <v>48.743480322427693</v>
      </c>
      <c r="O608" s="94">
        <f t="shared" si="90"/>
        <v>48.743480322427693</v>
      </c>
    </row>
    <row r="609" spans="1:15" ht="18" customHeight="1" outlineLevel="2">
      <c r="A609" s="81">
        <v>99</v>
      </c>
      <c r="B609" s="76" t="s">
        <v>482</v>
      </c>
      <c r="C609" s="5" t="s">
        <v>564</v>
      </c>
      <c r="D609" s="6">
        <v>82</v>
      </c>
      <c r="E609" s="6">
        <v>948</v>
      </c>
      <c r="F609" s="6">
        <v>19</v>
      </c>
      <c r="G609" s="86">
        <f t="shared" si="84"/>
        <v>49.89473684210526</v>
      </c>
      <c r="H609" s="67">
        <f t="shared" si="85"/>
        <v>1497</v>
      </c>
      <c r="I609" s="67">
        <f t="shared" si="86"/>
        <v>1597</v>
      </c>
      <c r="J609" s="67">
        <f t="shared" si="87"/>
        <v>51</v>
      </c>
      <c r="K609" s="67">
        <f t="shared" si="88"/>
        <v>103</v>
      </c>
      <c r="L609" s="67">
        <f t="shared" si="89"/>
        <v>154</v>
      </c>
      <c r="M609" s="66">
        <f t="shared" si="83"/>
        <v>60.847240051347875</v>
      </c>
      <c r="N609" s="66">
        <f t="shared" si="82"/>
        <v>60.847240051347875</v>
      </c>
      <c r="O609" s="94">
        <f t="shared" si="90"/>
        <v>60.847240051347875</v>
      </c>
    </row>
    <row r="610" spans="1:15" ht="18" customHeight="1" outlineLevel="2">
      <c r="A610" s="81">
        <v>100</v>
      </c>
      <c r="B610" s="76" t="s">
        <v>482</v>
      </c>
      <c r="C610" s="5" t="s">
        <v>565</v>
      </c>
      <c r="D610" s="6">
        <v>90</v>
      </c>
      <c r="E610" s="6">
        <v>867</v>
      </c>
      <c r="F610" s="6">
        <v>18</v>
      </c>
      <c r="G610" s="86">
        <f t="shared" si="84"/>
        <v>48.166666666666664</v>
      </c>
      <c r="H610" s="67">
        <f t="shared" si="85"/>
        <v>1445</v>
      </c>
      <c r="I610" s="67">
        <f t="shared" si="86"/>
        <v>1541</v>
      </c>
      <c r="J610" s="67">
        <f t="shared" si="87"/>
        <v>49</v>
      </c>
      <c r="K610" s="67">
        <f t="shared" si="88"/>
        <v>100</v>
      </c>
      <c r="L610" s="67">
        <f t="shared" si="89"/>
        <v>149</v>
      </c>
      <c r="M610" s="66">
        <f t="shared" si="83"/>
        <v>53.518518518518512</v>
      </c>
      <c r="N610" s="66">
        <f t="shared" si="82"/>
        <v>53.518518518518512</v>
      </c>
      <c r="O610" s="94">
        <f t="shared" si="90"/>
        <v>53.518518518518512</v>
      </c>
    </row>
    <row r="611" spans="1:15" ht="18" customHeight="1" outlineLevel="2">
      <c r="A611" s="81">
        <v>101</v>
      </c>
      <c r="B611" s="76" t="s">
        <v>482</v>
      </c>
      <c r="C611" s="5" t="s">
        <v>566</v>
      </c>
      <c r="D611" s="6">
        <v>76</v>
      </c>
      <c r="E611" s="6">
        <v>652</v>
      </c>
      <c r="F611" s="6">
        <v>20</v>
      </c>
      <c r="G611" s="86">
        <f t="shared" si="84"/>
        <v>32.6</v>
      </c>
      <c r="H611" s="67">
        <f t="shared" si="85"/>
        <v>978</v>
      </c>
      <c r="I611" s="67">
        <f t="shared" si="86"/>
        <v>1043</v>
      </c>
      <c r="J611" s="67">
        <f t="shared" si="87"/>
        <v>33</v>
      </c>
      <c r="K611" s="67">
        <f t="shared" si="88"/>
        <v>67</v>
      </c>
      <c r="L611" s="67">
        <f t="shared" si="89"/>
        <v>100</v>
      </c>
      <c r="M611" s="66">
        <f t="shared" si="83"/>
        <v>42.89473684210526</v>
      </c>
      <c r="N611" s="66">
        <f t="shared" si="82"/>
        <v>42.89473684210526</v>
      </c>
      <c r="O611" s="94">
        <f t="shared" si="90"/>
        <v>42.89473684210526</v>
      </c>
    </row>
    <row r="612" spans="1:15" ht="18" customHeight="1" outlineLevel="2">
      <c r="A612" s="81">
        <v>102</v>
      </c>
      <c r="B612" s="76" t="s">
        <v>482</v>
      </c>
      <c r="C612" s="5" t="s">
        <v>567</v>
      </c>
      <c r="D612" s="6">
        <v>213</v>
      </c>
      <c r="E612" s="6">
        <v>2331</v>
      </c>
      <c r="F612" s="6">
        <v>20</v>
      </c>
      <c r="G612" s="86">
        <f t="shared" si="84"/>
        <v>116.55</v>
      </c>
      <c r="H612" s="67">
        <f t="shared" si="85"/>
        <v>3497</v>
      </c>
      <c r="I612" s="67">
        <f t="shared" si="86"/>
        <v>3730</v>
      </c>
      <c r="J612" s="67">
        <f t="shared" si="87"/>
        <v>119</v>
      </c>
      <c r="K612" s="67">
        <f t="shared" si="88"/>
        <v>244</v>
      </c>
      <c r="L612" s="67">
        <f t="shared" si="89"/>
        <v>363</v>
      </c>
      <c r="M612" s="66">
        <f t="shared" si="83"/>
        <v>54.718309859154928</v>
      </c>
      <c r="N612" s="66">
        <f t="shared" si="82"/>
        <v>54.718309859154928</v>
      </c>
      <c r="O612" s="94">
        <f t="shared" si="90"/>
        <v>54.718309859154928</v>
      </c>
    </row>
    <row r="613" spans="1:15" ht="18" customHeight="1" outlineLevel="2">
      <c r="A613" s="81">
        <v>103</v>
      </c>
      <c r="B613" s="76" t="s">
        <v>482</v>
      </c>
      <c r="C613" s="5" t="s">
        <v>568</v>
      </c>
      <c r="D613" s="6">
        <v>109</v>
      </c>
      <c r="E613" s="6">
        <v>1431</v>
      </c>
      <c r="F613" s="6">
        <v>20</v>
      </c>
      <c r="G613" s="86">
        <f t="shared" si="84"/>
        <v>71.55</v>
      </c>
      <c r="H613" s="67">
        <f t="shared" si="85"/>
        <v>2147</v>
      </c>
      <c r="I613" s="67">
        <f t="shared" si="86"/>
        <v>2290</v>
      </c>
      <c r="J613" s="67">
        <f t="shared" si="87"/>
        <v>73</v>
      </c>
      <c r="K613" s="67">
        <f t="shared" si="88"/>
        <v>149</v>
      </c>
      <c r="L613" s="67">
        <f t="shared" si="89"/>
        <v>222</v>
      </c>
      <c r="M613" s="66">
        <f t="shared" si="83"/>
        <v>65.642201834862391</v>
      </c>
      <c r="N613" s="66">
        <f t="shared" si="82"/>
        <v>65.642201834862391</v>
      </c>
      <c r="O613" s="94">
        <f t="shared" si="90"/>
        <v>65.642201834862391</v>
      </c>
    </row>
    <row r="614" spans="1:15" ht="18" customHeight="1" outlineLevel="2">
      <c r="A614" s="81">
        <v>104</v>
      </c>
      <c r="B614" s="76" t="s">
        <v>482</v>
      </c>
      <c r="C614" s="5" t="s">
        <v>569</v>
      </c>
      <c r="D614" s="6">
        <v>126</v>
      </c>
      <c r="E614" s="6">
        <v>1200</v>
      </c>
      <c r="F614" s="6">
        <v>15</v>
      </c>
      <c r="G614" s="86">
        <f t="shared" si="84"/>
        <v>80</v>
      </c>
      <c r="H614" s="67">
        <f t="shared" si="85"/>
        <v>2400</v>
      </c>
      <c r="I614" s="67">
        <f t="shared" si="86"/>
        <v>2560</v>
      </c>
      <c r="J614" s="67">
        <f t="shared" si="87"/>
        <v>82</v>
      </c>
      <c r="K614" s="67">
        <f t="shared" si="88"/>
        <v>167</v>
      </c>
      <c r="L614" s="67">
        <f t="shared" si="89"/>
        <v>249</v>
      </c>
      <c r="M614" s="66">
        <f t="shared" si="83"/>
        <v>63.492063492063494</v>
      </c>
      <c r="N614" s="66">
        <f t="shared" si="82"/>
        <v>63.492063492063494</v>
      </c>
      <c r="O614" s="94">
        <f t="shared" si="90"/>
        <v>63.492063492063494</v>
      </c>
    </row>
    <row r="615" spans="1:15" ht="18" customHeight="1" outlineLevel="2">
      <c r="A615" s="81">
        <v>105</v>
      </c>
      <c r="B615" s="76" t="s">
        <v>482</v>
      </c>
      <c r="C615" s="5" t="s">
        <v>570</v>
      </c>
      <c r="D615" s="6">
        <v>114</v>
      </c>
      <c r="E615" s="6">
        <v>761</v>
      </c>
      <c r="F615" s="6">
        <v>11</v>
      </c>
      <c r="G615" s="86">
        <f t="shared" si="84"/>
        <v>69.181818181818187</v>
      </c>
      <c r="H615" s="67">
        <f t="shared" si="85"/>
        <v>2075</v>
      </c>
      <c r="I615" s="67">
        <f t="shared" si="86"/>
        <v>2214</v>
      </c>
      <c r="J615" s="67">
        <f t="shared" si="87"/>
        <v>71</v>
      </c>
      <c r="K615" s="67">
        <f t="shared" si="88"/>
        <v>144</v>
      </c>
      <c r="L615" s="67">
        <f t="shared" si="89"/>
        <v>215</v>
      </c>
      <c r="M615" s="66">
        <f t="shared" si="83"/>
        <v>60.685805422647533</v>
      </c>
      <c r="N615" s="66">
        <f t="shared" ref="N615:N677" si="91">G615*100/D615</f>
        <v>60.685805422647533</v>
      </c>
      <c r="O615" s="94">
        <f t="shared" si="90"/>
        <v>60.685805422647533</v>
      </c>
    </row>
    <row r="616" spans="1:15" ht="18" customHeight="1" outlineLevel="2">
      <c r="A616" s="81">
        <v>106</v>
      </c>
      <c r="B616" s="76" t="s">
        <v>482</v>
      </c>
      <c r="C616" s="5" t="s">
        <v>571</v>
      </c>
      <c r="D616" s="6">
        <v>194</v>
      </c>
      <c r="E616" s="6">
        <v>1425</v>
      </c>
      <c r="F616" s="6">
        <v>14</v>
      </c>
      <c r="G616" s="86">
        <f t="shared" si="84"/>
        <v>101.78571428571429</v>
      </c>
      <c r="H616" s="67">
        <f t="shared" si="85"/>
        <v>3054</v>
      </c>
      <c r="I616" s="67">
        <f t="shared" si="86"/>
        <v>3257</v>
      </c>
      <c r="J616" s="67">
        <f t="shared" si="87"/>
        <v>104</v>
      </c>
      <c r="K616" s="67">
        <f t="shared" si="88"/>
        <v>213</v>
      </c>
      <c r="L616" s="67">
        <f t="shared" si="89"/>
        <v>317</v>
      </c>
      <c r="M616" s="66">
        <f t="shared" si="83"/>
        <v>52.466863033873345</v>
      </c>
      <c r="N616" s="66">
        <f t="shared" si="91"/>
        <v>52.466863033873345</v>
      </c>
      <c r="O616" s="94">
        <f t="shared" si="90"/>
        <v>52.466863033873345</v>
      </c>
    </row>
    <row r="617" spans="1:15" ht="18" customHeight="1" outlineLevel="2">
      <c r="A617" s="81">
        <v>107</v>
      </c>
      <c r="B617" s="76" t="s">
        <v>482</v>
      </c>
      <c r="C617" s="5" t="s">
        <v>572</v>
      </c>
      <c r="D617" s="6">
        <v>243</v>
      </c>
      <c r="E617" s="6">
        <v>2807</v>
      </c>
      <c r="F617" s="6">
        <v>20</v>
      </c>
      <c r="G617" s="86">
        <f t="shared" si="84"/>
        <v>140.35</v>
      </c>
      <c r="H617" s="67">
        <f t="shared" si="85"/>
        <v>4211</v>
      </c>
      <c r="I617" s="67">
        <f t="shared" si="86"/>
        <v>4491</v>
      </c>
      <c r="J617" s="67">
        <f t="shared" si="87"/>
        <v>143</v>
      </c>
      <c r="K617" s="67">
        <f t="shared" si="88"/>
        <v>294</v>
      </c>
      <c r="L617" s="67">
        <f t="shared" si="89"/>
        <v>437</v>
      </c>
      <c r="M617" s="66">
        <f t="shared" si="83"/>
        <v>57.757201646090536</v>
      </c>
      <c r="N617" s="66">
        <f t="shared" si="91"/>
        <v>57.757201646090536</v>
      </c>
      <c r="O617" s="94">
        <f t="shared" si="90"/>
        <v>57.757201646090536</v>
      </c>
    </row>
    <row r="618" spans="1:15" ht="18" customHeight="1" outlineLevel="2">
      <c r="A618" s="81">
        <v>108</v>
      </c>
      <c r="B618" s="76" t="s">
        <v>482</v>
      </c>
      <c r="C618" s="5" t="s">
        <v>1359</v>
      </c>
      <c r="D618" s="82">
        <v>98</v>
      </c>
      <c r="E618" s="6">
        <v>972</v>
      </c>
      <c r="F618" s="6">
        <v>20</v>
      </c>
      <c r="G618" s="86">
        <f t="shared" si="84"/>
        <v>48.6</v>
      </c>
      <c r="H618" s="67">
        <f t="shared" si="85"/>
        <v>1458</v>
      </c>
      <c r="I618" s="67">
        <f t="shared" si="86"/>
        <v>1555</v>
      </c>
      <c r="J618" s="67">
        <f t="shared" si="87"/>
        <v>50</v>
      </c>
      <c r="K618" s="67">
        <f t="shared" si="88"/>
        <v>101</v>
      </c>
      <c r="L618" s="67">
        <f t="shared" si="89"/>
        <v>151</v>
      </c>
      <c r="M618" s="66">
        <f t="shared" si="83"/>
        <v>49.591836734693878</v>
      </c>
      <c r="N618" s="66">
        <f t="shared" si="91"/>
        <v>49.591836734693878</v>
      </c>
      <c r="O618" s="94">
        <f t="shared" si="90"/>
        <v>49.591836734693878</v>
      </c>
    </row>
    <row r="619" spans="1:15" s="117" customFormat="1" ht="18" customHeight="1" outlineLevel="1">
      <c r="A619" s="81"/>
      <c r="B619" s="120" t="s">
        <v>574</v>
      </c>
      <c r="C619" s="5"/>
      <c r="D619" s="82"/>
      <c r="E619" s="6"/>
      <c r="F619" s="6"/>
      <c r="G619" s="86"/>
      <c r="H619" s="67"/>
      <c r="I619" s="67"/>
      <c r="J619" s="67">
        <f>SUBTOTAL(9,J511:J618)</f>
        <v>8223</v>
      </c>
      <c r="K619" s="67">
        <f>SUBTOTAL(9,K511:K618)</f>
        <v>16774</v>
      </c>
      <c r="L619" s="67">
        <f>SUBTOTAL(9,L511:L618)</f>
        <v>24997</v>
      </c>
      <c r="M619" s="66"/>
      <c r="N619" s="66"/>
      <c r="O619" s="94"/>
    </row>
    <row r="620" spans="1:15" ht="18" customHeight="1" outlineLevel="2">
      <c r="A620" s="81">
        <v>1</v>
      </c>
      <c r="B620" s="76" t="s">
        <v>380</v>
      </c>
      <c r="C620" s="5" t="s">
        <v>1360</v>
      </c>
      <c r="D620" s="6">
        <v>215</v>
      </c>
      <c r="E620" s="6">
        <v>3274</v>
      </c>
      <c r="F620" s="6">
        <v>20</v>
      </c>
      <c r="G620" s="86">
        <f t="shared" si="84"/>
        <v>163.69999999999999</v>
      </c>
      <c r="H620" s="67">
        <f t="shared" si="85"/>
        <v>4911</v>
      </c>
      <c r="I620" s="67">
        <f t="shared" si="86"/>
        <v>5238</v>
      </c>
      <c r="J620" s="67">
        <f t="shared" si="87"/>
        <v>167</v>
      </c>
      <c r="K620" s="67">
        <f t="shared" si="88"/>
        <v>344</v>
      </c>
      <c r="L620" s="67">
        <f t="shared" si="89"/>
        <v>511</v>
      </c>
      <c r="M620" s="66">
        <f t="shared" si="83"/>
        <v>76.139534883720927</v>
      </c>
      <c r="N620" s="66">
        <f t="shared" si="91"/>
        <v>76.139534883720927</v>
      </c>
      <c r="O620" s="94">
        <f t="shared" si="90"/>
        <v>76.139534883720927</v>
      </c>
    </row>
    <row r="621" spans="1:15" ht="18" customHeight="1" outlineLevel="2">
      <c r="A621" s="81">
        <v>2</v>
      </c>
      <c r="B621" s="76" t="s">
        <v>380</v>
      </c>
      <c r="C621" s="5" t="s">
        <v>382</v>
      </c>
      <c r="D621" s="6">
        <v>151</v>
      </c>
      <c r="E621" s="6">
        <v>1875</v>
      </c>
      <c r="F621" s="6">
        <v>20</v>
      </c>
      <c r="G621" s="86">
        <f t="shared" si="84"/>
        <v>93.75</v>
      </c>
      <c r="H621" s="67">
        <f t="shared" si="85"/>
        <v>2813</v>
      </c>
      <c r="I621" s="67">
        <f t="shared" si="86"/>
        <v>3000</v>
      </c>
      <c r="J621" s="67">
        <f t="shared" si="87"/>
        <v>96</v>
      </c>
      <c r="K621" s="67">
        <f t="shared" si="88"/>
        <v>196</v>
      </c>
      <c r="L621" s="67">
        <f t="shared" si="89"/>
        <v>292</v>
      </c>
      <c r="M621" s="66">
        <f t="shared" si="83"/>
        <v>62.086092715231786</v>
      </c>
      <c r="N621" s="66">
        <f t="shared" si="91"/>
        <v>62.086092715231786</v>
      </c>
      <c r="O621" s="94">
        <f t="shared" si="90"/>
        <v>62.086092715231786</v>
      </c>
    </row>
    <row r="622" spans="1:15" ht="18" customHeight="1" outlineLevel="2">
      <c r="A622" s="81">
        <v>3</v>
      </c>
      <c r="B622" s="76" t="s">
        <v>380</v>
      </c>
      <c r="C622" s="5" t="s">
        <v>139</v>
      </c>
      <c r="D622" s="6">
        <v>66</v>
      </c>
      <c r="E622" s="6">
        <v>647</v>
      </c>
      <c r="F622" s="6">
        <v>20</v>
      </c>
      <c r="G622" s="86">
        <f t="shared" si="84"/>
        <v>32.35</v>
      </c>
      <c r="H622" s="67">
        <f t="shared" si="85"/>
        <v>971</v>
      </c>
      <c r="I622" s="67">
        <f t="shared" si="86"/>
        <v>1035</v>
      </c>
      <c r="J622" s="67">
        <f t="shared" si="87"/>
        <v>33</v>
      </c>
      <c r="K622" s="67">
        <f t="shared" si="88"/>
        <v>66</v>
      </c>
      <c r="L622" s="67">
        <f t="shared" si="89"/>
        <v>99</v>
      </c>
      <c r="M622" s="66">
        <f t="shared" si="83"/>
        <v>49.015151515151516</v>
      </c>
      <c r="N622" s="66">
        <f t="shared" si="91"/>
        <v>49.015151515151516</v>
      </c>
      <c r="O622" s="94">
        <f t="shared" si="90"/>
        <v>49.015151515151516</v>
      </c>
    </row>
    <row r="623" spans="1:15" ht="18" customHeight="1" outlineLevel="2">
      <c r="A623" s="81">
        <v>4</v>
      </c>
      <c r="B623" s="76" t="s">
        <v>380</v>
      </c>
      <c r="C623" s="5" t="s">
        <v>405</v>
      </c>
      <c r="D623" s="6">
        <v>108</v>
      </c>
      <c r="E623" s="6">
        <v>1357</v>
      </c>
      <c r="F623" s="6">
        <v>19</v>
      </c>
      <c r="G623" s="86">
        <f t="shared" si="84"/>
        <v>71.421052631578945</v>
      </c>
      <c r="H623" s="67">
        <f t="shared" si="85"/>
        <v>2143</v>
      </c>
      <c r="I623" s="67">
        <f t="shared" si="86"/>
        <v>2285</v>
      </c>
      <c r="J623" s="67">
        <f t="shared" si="87"/>
        <v>73</v>
      </c>
      <c r="K623" s="67">
        <f t="shared" si="88"/>
        <v>149</v>
      </c>
      <c r="L623" s="67">
        <f t="shared" si="89"/>
        <v>222</v>
      </c>
      <c r="M623" s="66">
        <f t="shared" si="83"/>
        <v>66.130604288499015</v>
      </c>
      <c r="N623" s="66">
        <f t="shared" si="91"/>
        <v>66.130604288499015</v>
      </c>
      <c r="O623" s="94">
        <f t="shared" si="90"/>
        <v>66.130604288499015</v>
      </c>
    </row>
    <row r="624" spans="1:15" ht="18" customHeight="1" outlineLevel="2">
      <c r="A624" s="81">
        <v>5</v>
      </c>
      <c r="B624" s="76" t="s">
        <v>380</v>
      </c>
      <c r="C624" s="5" t="s">
        <v>383</v>
      </c>
      <c r="D624" s="6">
        <v>153</v>
      </c>
      <c r="E624" s="6">
        <v>1321</v>
      </c>
      <c r="F624" s="6">
        <v>19</v>
      </c>
      <c r="G624" s="86">
        <f t="shared" si="84"/>
        <v>69.526315789473685</v>
      </c>
      <c r="H624" s="67">
        <f t="shared" si="85"/>
        <v>2086</v>
      </c>
      <c r="I624" s="67">
        <f t="shared" si="86"/>
        <v>2225</v>
      </c>
      <c r="J624" s="67">
        <f t="shared" si="87"/>
        <v>71</v>
      </c>
      <c r="K624" s="67">
        <f t="shared" si="88"/>
        <v>145</v>
      </c>
      <c r="L624" s="67">
        <f t="shared" si="89"/>
        <v>216</v>
      </c>
      <c r="M624" s="66">
        <f t="shared" si="83"/>
        <v>45.442036463708291</v>
      </c>
      <c r="N624" s="66">
        <f t="shared" si="91"/>
        <v>45.442036463708291</v>
      </c>
      <c r="O624" s="94">
        <f t="shared" si="90"/>
        <v>45.442036463708291</v>
      </c>
    </row>
    <row r="625" spans="1:15" ht="18" customHeight="1" outlineLevel="2">
      <c r="A625" s="81">
        <v>6</v>
      </c>
      <c r="B625" s="76" t="s">
        <v>380</v>
      </c>
      <c r="C625" s="5" t="s">
        <v>1361</v>
      </c>
      <c r="D625" s="6">
        <v>108</v>
      </c>
      <c r="E625" s="6">
        <v>1346</v>
      </c>
      <c r="F625" s="6">
        <v>19</v>
      </c>
      <c r="G625" s="86">
        <f t="shared" si="84"/>
        <v>70.84210526315789</v>
      </c>
      <c r="H625" s="67">
        <f t="shared" si="85"/>
        <v>2125</v>
      </c>
      <c r="I625" s="67">
        <f t="shared" si="86"/>
        <v>2267</v>
      </c>
      <c r="J625" s="67">
        <f t="shared" si="87"/>
        <v>72</v>
      </c>
      <c r="K625" s="67">
        <f t="shared" si="88"/>
        <v>148</v>
      </c>
      <c r="L625" s="67">
        <f t="shared" si="89"/>
        <v>220</v>
      </c>
      <c r="M625" s="66">
        <f t="shared" si="83"/>
        <v>65.594541910331387</v>
      </c>
      <c r="N625" s="66">
        <f t="shared" si="91"/>
        <v>65.594541910331387</v>
      </c>
      <c r="O625" s="94">
        <f t="shared" si="90"/>
        <v>65.594541910331387</v>
      </c>
    </row>
    <row r="626" spans="1:15" ht="18" customHeight="1" outlineLevel="2">
      <c r="A626" s="81">
        <v>7</v>
      </c>
      <c r="B626" s="76" t="s">
        <v>380</v>
      </c>
      <c r="C626" s="5" t="s">
        <v>385</v>
      </c>
      <c r="D626" s="6">
        <v>80</v>
      </c>
      <c r="E626" s="6">
        <v>1088</v>
      </c>
      <c r="F626" s="6">
        <v>19</v>
      </c>
      <c r="G626" s="86">
        <f t="shared" si="84"/>
        <v>57.263157894736842</v>
      </c>
      <c r="H626" s="67">
        <f t="shared" si="85"/>
        <v>1718</v>
      </c>
      <c r="I626" s="67">
        <f t="shared" si="86"/>
        <v>1832</v>
      </c>
      <c r="J626" s="67">
        <f t="shared" si="87"/>
        <v>58</v>
      </c>
      <c r="K626" s="67">
        <f t="shared" si="88"/>
        <v>119</v>
      </c>
      <c r="L626" s="67">
        <f t="shared" si="89"/>
        <v>177</v>
      </c>
      <c r="M626" s="66">
        <f t="shared" si="83"/>
        <v>71.578947368421055</v>
      </c>
      <c r="N626" s="66">
        <f t="shared" si="91"/>
        <v>71.578947368421055</v>
      </c>
      <c r="O626" s="94">
        <f t="shared" si="90"/>
        <v>71.578947368421055</v>
      </c>
    </row>
    <row r="627" spans="1:15" ht="18" customHeight="1" outlineLevel="2">
      <c r="A627" s="81">
        <v>8</v>
      </c>
      <c r="B627" s="76" t="s">
        <v>380</v>
      </c>
      <c r="C627" s="5" t="s">
        <v>384</v>
      </c>
      <c r="D627" s="6">
        <v>134</v>
      </c>
      <c r="E627" s="6">
        <v>1104</v>
      </c>
      <c r="F627" s="6">
        <v>19</v>
      </c>
      <c r="G627" s="86">
        <f t="shared" si="84"/>
        <v>58.10526315789474</v>
      </c>
      <c r="H627" s="67">
        <f t="shared" si="85"/>
        <v>1743</v>
      </c>
      <c r="I627" s="67">
        <f t="shared" si="86"/>
        <v>1859</v>
      </c>
      <c r="J627" s="67">
        <f t="shared" si="87"/>
        <v>59</v>
      </c>
      <c r="K627" s="67">
        <f t="shared" si="88"/>
        <v>121</v>
      </c>
      <c r="L627" s="67">
        <f t="shared" si="89"/>
        <v>180</v>
      </c>
      <c r="M627" s="66">
        <f t="shared" si="83"/>
        <v>43.362136684996074</v>
      </c>
      <c r="N627" s="66">
        <f t="shared" si="91"/>
        <v>43.362136684996074</v>
      </c>
      <c r="O627" s="94">
        <f t="shared" si="90"/>
        <v>43.362136684996074</v>
      </c>
    </row>
    <row r="628" spans="1:15" ht="18" customHeight="1" outlineLevel="2">
      <c r="A628" s="81">
        <v>9</v>
      </c>
      <c r="B628" s="76" t="s">
        <v>380</v>
      </c>
      <c r="C628" s="5" t="s">
        <v>1362</v>
      </c>
      <c r="D628" s="6">
        <v>71</v>
      </c>
      <c r="E628" s="6">
        <v>517</v>
      </c>
      <c r="F628" s="6">
        <v>13</v>
      </c>
      <c r="G628" s="86">
        <f t="shared" si="84"/>
        <v>39.769230769230766</v>
      </c>
      <c r="H628" s="67">
        <f t="shared" si="85"/>
        <v>1193</v>
      </c>
      <c r="I628" s="67">
        <f t="shared" si="86"/>
        <v>1273</v>
      </c>
      <c r="J628" s="67">
        <f t="shared" si="87"/>
        <v>41</v>
      </c>
      <c r="K628" s="67">
        <f t="shared" si="88"/>
        <v>82</v>
      </c>
      <c r="L628" s="67">
        <f t="shared" si="89"/>
        <v>123</v>
      </c>
      <c r="M628" s="66">
        <f t="shared" ref="M628:M696" si="92">G628*100/D628</f>
        <v>56.013001083423617</v>
      </c>
      <c r="N628" s="66">
        <f t="shared" si="91"/>
        <v>56.013001083423617</v>
      </c>
      <c r="O628" s="94">
        <f t="shared" si="90"/>
        <v>56.013001083423617</v>
      </c>
    </row>
    <row r="629" spans="1:15" ht="18" customHeight="1" outlineLevel="2">
      <c r="A629" s="81">
        <v>10</v>
      </c>
      <c r="B629" s="76" t="s">
        <v>380</v>
      </c>
      <c r="C629" s="5" t="s">
        <v>386</v>
      </c>
      <c r="D629" s="6">
        <v>135</v>
      </c>
      <c r="E629" s="67">
        <v>970</v>
      </c>
      <c r="F629" s="6">
        <v>18</v>
      </c>
      <c r="G629" s="86">
        <f t="shared" si="84"/>
        <v>53.888888888888886</v>
      </c>
      <c r="H629" s="67">
        <f t="shared" si="85"/>
        <v>1617</v>
      </c>
      <c r="I629" s="67">
        <f t="shared" si="86"/>
        <v>1724</v>
      </c>
      <c r="J629" s="67">
        <f t="shared" si="87"/>
        <v>55</v>
      </c>
      <c r="K629" s="67">
        <f t="shared" si="88"/>
        <v>112</v>
      </c>
      <c r="L629" s="67">
        <f t="shared" si="89"/>
        <v>167</v>
      </c>
      <c r="M629" s="66">
        <f t="shared" si="92"/>
        <v>39.91769547325103</v>
      </c>
      <c r="N629" s="66">
        <f t="shared" si="91"/>
        <v>39.91769547325103</v>
      </c>
      <c r="O629" s="94">
        <f t="shared" si="90"/>
        <v>39.91769547325103</v>
      </c>
    </row>
    <row r="630" spans="1:15" ht="18" customHeight="1" outlineLevel="2">
      <c r="A630" s="81">
        <v>11</v>
      </c>
      <c r="B630" s="76" t="s">
        <v>380</v>
      </c>
      <c r="C630" s="5" t="s">
        <v>1363</v>
      </c>
      <c r="D630" s="6">
        <v>132</v>
      </c>
      <c r="E630" s="6">
        <v>1673</v>
      </c>
      <c r="F630" s="6">
        <v>20</v>
      </c>
      <c r="G630" s="86">
        <f t="shared" si="84"/>
        <v>83.65</v>
      </c>
      <c r="H630" s="67">
        <f t="shared" si="85"/>
        <v>2510</v>
      </c>
      <c r="I630" s="67">
        <f t="shared" si="86"/>
        <v>2677</v>
      </c>
      <c r="J630" s="67">
        <f t="shared" si="87"/>
        <v>85</v>
      </c>
      <c r="K630" s="67">
        <f t="shared" si="88"/>
        <v>175</v>
      </c>
      <c r="L630" s="67">
        <f t="shared" si="89"/>
        <v>260</v>
      </c>
      <c r="M630" s="66">
        <f>G630*100/D630</f>
        <v>63.371212121212125</v>
      </c>
      <c r="N630" s="66">
        <f>G630*100/D630</f>
        <v>63.371212121212125</v>
      </c>
      <c r="O630" s="94">
        <f t="shared" si="90"/>
        <v>63.371212121212125</v>
      </c>
    </row>
    <row r="631" spans="1:15" ht="18" customHeight="1" outlineLevel="2">
      <c r="A631" s="81">
        <v>12</v>
      </c>
      <c r="B631" s="76" t="s">
        <v>380</v>
      </c>
      <c r="C631" s="5" t="s">
        <v>388</v>
      </c>
      <c r="D631" s="6">
        <v>81</v>
      </c>
      <c r="E631" s="6">
        <v>979</v>
      </c>
      <c r="F631" s="6">
        <v>20</v>
      </c>
      <c r="G631" s="86">
        <f t="shared" si="84"/>
        <v>48.95</v>
      </c>
      <c r="H631" s="67">
        <f t="shared" si="85"/>
        <v>1469</v>
      </c>
      <c r="I631" s="67">
        <f t="shared" si="86"/>
        <v>1566</v>
      </c>
      <c r="J631" s="67">
        <f t="shared" si="87"/>
        <v>50</v>
      </c>
      <c r="K631" s="67">
        <f t="shared" si="88"/>
        <v>101</v>
      </c>
      <c r="L631" s="67">
        <f t="shared" si="89"/>
        <v>151</v>
      </c>
      <c r="M631" s="66">
        <f t="shared" si="92"/>
        <v>60.432098765432102</v>
      </c>
      <c r="N631" s="66">
        <f t="shared" si="91"/>
        <v>60.432098765432102</v>
      </c>
      <c r="O631" s="94">
        <f t="shared" si="90"/>
        <v>60.432098765432102</v>
      </c>
    </row>
    <row r="632" spans="1:15" ht="18" customHeight="1" outlineLevel="2">
      <c r="A632" s="81">
        <v>13</v>
      </c>
      <c r="B632" s="76" t="s">
        <v>380</v>
      </c>
      <c r="C632" s="5" t="s">
        <v>389</v>
      </c>
      <c r="D632" s="6">
        <v>143</v>
      </c>
      <c r="E632" s="6">
        <v>2207</v>
      </c>
      <c r="F632" s="6">
        <v>20</v>
      </c>
      <c r="G632" s="86">
        <f t="shared" si="84"/>
        <v>110.35</v>
      </c>
      <c r="H632" s="67">
        <f t="shared" si="85"/>
        <v>3311</v>
      </c>
      <c r="I632" s="67">
        <f t="shared" si="86"/>
        <v>3531</v>
      </c>
      <c r="J632" s="67">
        <f t="shared" si="87"/>
        <v>113</v>
      </c>
      <c r="K632" s="67">
        <f t="shared" si="88"/>
        <v>231</v>
      </c>
      <c r="L632" s="67">
        <f t="shared" si="89"/>
        <v>344</v>
      </c>
      <c r="M632" s="66">
        <f t="shared" si="92"/>
        <v>77.167832167832174</v>
      </c>
      <c r="N632" s="66">
        <f t="shared" si="91"/>
        <v>77.167832167832174</v>
      </c>
      <c r="O632" s="94">
        <f t="shared" si="90"/>
        <v>77.167832167832174</v>
      </c>
    </row>
    <row r="633" spans="1:15" ht="18" customHeight="1" outlineLevel="2">
      <c r="A633" s="81">
        <v>14</v>
      </c>
      <c r="B633" s="76" t="s">
        <v>380</v>
      </c>
      <c r="C633" s="5" t="s">
        <v>387</v>
      </c>
      <c r="D633" s="6">
        <v>55</v>
      </c>
      <c r="E633" s="6">
        <v>571</v>
      </c>
      <c r="F633" s="6">
        <v>14</v>
      </c>
      <c r="G633" s="86">
        <f t="shared" si="84"/>
        <v>40.785714285714285</v>
      </c>
      <c r="H633" s="67">
        <f t="shared" si="85"/>
        <v>1224</v>
      </c>
      <c r="I633" s="67">
        <f t="shared" si="86"/>
        <v>1305</v>
      </c>
      <c r="J633" s="67">
        <f t="shared" si="87"/>
        <v>42</v>
      </c>
      <c r="K633" s="67">
        <f t="shared" si="88"/>
        <v>84</v>
      </c>
      <c r="L633" s="67">
        <f t="shared" si="89"/>
        <v>126</v>
      </c>
      <c r="M633" s="66">
        <f t="shared" si="92"/>
        <v>74.15584415584415</v>
      </c>
      <c r="N633" s="66">
        <f t="shared" si="91"/>
        <v>74.15584415584415</v>
      </c>
      <c r="O633" s="94">
        <f t="shared" si="90"/>
        <v>74.15584415584415</v>
      </c>
    </row>
    <row r="634" spans="1:15" ht="18" customHeight="1" outlineLevel="2">
      <c r="A634" s="81">
        <v>15</v>
      </c>
      <c r="B634" s="76" t="s">
        <v>380</v>
      </c>
      <c r="C634" s="5" t="s">
        <v>322</v>
      </c>
      <c r="D634" s="6">
        <v>182</v>
      </c>
      <c r="E634" s="6">
        <v>1226</v>
      </c>
      <c r="F634" s="6">
        <v>14</v>
      </c>
      <c r="G634" s="86">
        <f t="shared" si="84"/>
        <v>87.571428571428569</v>
      </c>
      <c r="H634" s="67">
        <f t="shared" si="85"/>
        <v>2627</v>
      </c>
      <c r="I634" s="67">
        <f t="shared" si="86"/>
        <v>2802</v>
      </c>
      <c r="J634" s="67">
        <f t="shared" si="87"/>
        <v>89</v>
      </c>
      <c r="K634" s="67">
        <f t="shared" si="88"/>
        <v>183</v>
      </c>
      <c r="L634" s="67">
        <f t="shared" si="89"/>
        <v>272</v>
      </c>
      <c r="M634" s="66">
        <f t="shared" si="92"/>
        <v>48.11616954474097</v>
      </c>
      <c r="N634" s="66">
        <f t="shared" si="91"/>
        <v>48.11616954474097</v>
      </c>
      <c r="O634" s="94">
        <f t="shared" si="90"/>
        <v>48.11616954474097</v>
      </c>
    </row>
    <row r="635" spans="1:15" ht="18" customHeight="1" outlineLevel="2">
      <c r="A635" s="81">
        <v>16</v>
      </c>
      <c r="B635" s="76" t="s">
        <v>380</v>
      </c>
      <c r="C635" s="76" t="s">
        <v>1394</v>
      </c>
      <c r="D635" s="6">
        <v>40</v>
      </c>
      <c r="E635" s="6">
        <v>15</v>
      </c>
      <c r="F635" s="6">
        <v>1</v>
      </c>
      <c r="G635" s="86">
        <f t="shared" si="84"/>
        <v>15</v>
      </c>
      <c r="H635" s="67">
        <f t="shared" si="85"/>
        <v>450</v>
      </c>
      <c r="I635" s="67">
        <f t="shared" si="86"/>
        <v>480</v>
      </c>
      <c r="J635" s="67">
        <f t="shared" si="87"/>
        <v>15</v>
      </c>
      <c r="K635" s="67">
        <f t="shared" si="88"/>
        <v>30</v>
      </c>
      <c r="L635" s="67">
        <f t="shared" si="89"/>
        <v>45</v>
      </c>
      <c r="M635" s="66">
        <f t="shared" si="92"/>
        <v>37.5</v>
      </c>
      <c r="N635" s="66">
        <f t="shared" si="91"/>
        <v>37.5</v>
      </c>
      <c r="O635" s="94">
        <f t="shared" si="90"/>
        <v>37.5</v>
      </c>
    </row>
    <row r="636" spans="1:15" s="22" customFormat="1" ht="18" customHeight="1" outlineLevel="2">
      <c r="A636" s="81">
        <v>17</v>
      </c>
      <c r="B636" s="76" t="s">
        <v>380</v>
      </c>
      <c r="C636" s="5" t="s">
        <v>1364</v>
      </c>
      <c r="D636" s="6">
        <v>109</v>
      </c>
      <c r="E636" s="6">
        <v>750</v>
      </c>
      <c r="F636" s="6">
        <v>20</v>
      </c>
      <c r="G636" s="86">
        <f t="shared" si="84"/>
        <v>37.5</v>
      </c>
      <c r="H636" s="67">
        <f t="shared" si="85"/>
        <v>1125</v>
      </c>
      <c r="I636" s="67">
        <f t="shared" si="86"/>
        <v>1200</v>
      </c>
      <c r="J636" s="67">
        <f t="shared" si="87"/>
        <v>38</v>
      </c>
      <c r="K636" s="67">
        <f t="shared" si="88"/>
        <v>77</v>
      </c>
      <c r="L636" s="67">
        <f t="shared" si="89"/>
        <v>115</v>
      </c>
      <c r="M636" s="66">
        <f t="shared" si="92"/>
        <v>34.403669724770644</v>
      </c>
      <c r="N636" s="66">
        <f t="shared" si="91"/>
        <v>34.403669724770644</v>
      </c>
      <c r="O636" s="94">
        <f t="shared" si="90"/>
        <v>34.403669724770644</v>
      </c>
    </row>
    <row r="637" spans="1:15" ht="18" customHeight="1" outlineLevel="2">
      <c r="A637" s="81">
        <v>18</v>
      </c>
      <c r="B637" s="76" t="s">
        <v>380</v>
      </c>
      <c r="C637" s="5" t="s">
        <v>390</v>
      </c>
      <c r="D637" s="6">
        <v>42</v>
      </c>
      <c r="E637" s="6">
        <v>521</v>
      </c>
      <c r="F637" s="6">
        <v>19</v>
      </c>
      <c r="G637" s="86">
        <f t="shared" si="84"/>
        <v>27.421052631578949</v>
      </c>
      <c r="H637" s="67">
        <f t="shared" si="85"/>
        <v>823</v>
      </c>
      <c r="I637" s="67">
        <f t="shared" si="86"/>
        <v>877</v>
      </c>
      <c r="J637" s="67">
        <f t="shared" si="87"/>
        <v>28</v>
      </c>
      <c r="K637" s="67">
        <f t="shared" si="88"/>
        <v>56</v>
      </c>
      <c r="L637" s="67">
        <f t="shared" si="89"/>
        <v>84</v>
      </c>
      <c r="M637" s="66">
        <f t="shared" si="92"/>
        <v>65.288220551378458</v>
      </c>
      <c r="N637" s="66">
        <f t="shared" si="91"/>
        <v>65.288220551378458</v>
      </c>
      <c r="O637" s="94">
        <f t="shared" si="90"/>
        <v>65.288220551378458</v>
      </c>
    </row>
    <row r="638" spans="1:15" ht="18" customHeight="1" outlineLevel="2">
      <c r="A638" s="81">
        <v>19</v>
      </c>
      <c r="B638" s="76" t="s">
        <v>380</v>
      </c>
      <c r="C638" s="5" t="s">
        <v>391</v>
      </c>
      <c r="D638" s="6">
        <v>203</v>
      </c>
      <c r="E638" s="6">
        <v>1841</v>
      </c>
      <c r="F638" s="6">
        <v>17</v>
      </c>
      <c r="G638" s="86">
        <f t="shared" si="84"/>
        <v>108.29411764705883</v>
      </c>
      <c r="H638" s="67">
        <f t="shared" si="85"/>
        <v>3249</v>
      </c>
      <c r="I638" s="67">
        <f t="shared" si="86"/>
        <v>3465</v>
      </c>
      <c r="J638" s="67">
        <f t="shared" si="87"/>
        <v>110</v>
      </c>
      <c r="K638" s="67">
        <f t="shared" si="88"/>
        <v>227</v>
      </c>
      <c r="L638" s="67">
        <f t="shared" si="89"/>
        <v>337</v>
      </c>
      <c r="M638" s="66">
        <f t="shared" si="92"/>
        <v>53.346855983772819</v>
      </c>
      <c r="N638" s="66">
        <f t="shared" si="91"/>
        <v>53.346855983772819</v>
      </c>
      <c r="O638" s="94">
        <f t="shared" si="90"/>
        <v>53.346855983772819</v>
      </c>
    </row>
    <row r="639" spans="1:15" ht="18" customHeight="1" outlineLevel="2">
      <c r="A639" s="81">
        <v>20</v>
      </c>
      <c r="B639" s="76" t="s">
        <v>380</v>
      </c>
      <c r="C639" s="5" t="s">
        <v>392</v>
      </c>
      <c r="D639" s="6">
        <v>60</v>
      </c>
      <c r="E639" s="6">
        <v>330</v>
      </c>
      <c r="F639" s="6">
        <v>15</v>
      </c>
      <c r="G639" s="86">
        <f t="shared" si="84"/>
        <v>22</v>
      </c>
      <c r="H639" s="67">
        <f t="shared" si="85"/>
        <v>660</v>
      </c>
      <c r="I639" s="67">
        <f t="shared" si="86"/>
        <v>704</v>
      </c>
      <c r="J639" s="67">
        <f t="shared" si="87"/>
        <v>22</v>
      </c>
      <c r="K639" s="67">
        <f t="shared" si="88"/>
        <v>44</v>
      </c>
      <c r="L639" s="67">
        <f t="shared" si="89"/>
        <v>66</v>
      </c>
      <c r="M639" s="66">
        <f t="shared" si="92"/>
        <v>36.666666666666664</v>
      </c>
      <c r="N639" s="66">
        <f t="shared" si="91"/>
        <v>36.666666666666664</v>
      </c>
      <c r="O639" s="94">
        <f t="shared" si="90"/>
        <v>36.666666666666664</v>
      </c>
    </row>
    <row r="640" spans="1:15" ht="18" customHeight="1" outlineLevel="2">
      <c r="A640" s="81">
        <v>21</v>
      </c>
      <c r="B640" s="76" t="s">
        <v>380</v>
      </c>
      <c r="C640" s="5" t="s">
        <v>393</v>
      </c>
      <c r="D640" s="6">
        <v>142</v>
      </c>
      <c r="E640" s="6">
        <v>879</v>
      </c>
      <c r="F640" s="6">
        <v>16</v>
      </c>
      <c r="G640" s="86">
        <f t="shared" si="84"/>
        <v>54.9375</v>
      </c>
      <c r="H640" s="67">
        <f t="shared" si="85"/>
        <v>1648</v>
      </c>
      <c r="I640" s="67">
        <f t="shared" si="86"/>
        <v>1758</v>
      </c>
      <c r="J640" s="67">
        <f t="shared" si="87"/>
        <v>56</v>
      </c>
      <c r="K640" s="67">
        <f t="shared" si="88"/>
        <v>114</v>
      </c>
      <c r="L640" s="67">
        <f t="shared" si="89"/>
        <v>170</v>
      </c>
      <c r="M640" s="66">
        <f t="shared" si="92"/>
        <v>38.688380281690144</v>
      </c>
      <c r="N640" s="66">
        <f t="shared" si="91"/>
        <v>38.688380281690144</v>
      </c>
      <c r="O640" s="94">
        <f t="shared" si="90"/>
        <v>38.688380281690144</v>
      </c>
    </row>
    <row r="641" spans="1:15" ht="18" customHeight="1" outlineLevel="2">
      <c r="A641" s="81">
        <v>22</v>
      </c>
      <c r="B641" s="76" t="s">
        <v>380</v>
      </c>
      <c r="C641" s="5" t="s">
        <v>394</v>
      </c>
      <c r="D641" s="6">
        <v>85</v>
      </c>
      <c r="E641" s="6">
        <v>507</v>
      </c>
      <c r="F641" s="6">
        <v>16</v>
      </c>
      <c r="G641" s="86">
        <f t="shared" si="84"/>
        <v>31.6875</v>
      </c>
      <c r="H641" s="67">
        <f t="shared" si="85"/>
        <v>951</v>
      </c>
      <c r="I641" s="67">
        <f t="shared" si="86"/>
        <v>1014</v>
      </c>
      <c r="J641" s="67">
        <f t="shared" si="87"/>
        <v>32</v>
      </c>
      <c r="K641" s="67">
        <f t="shared" si="88"/>
        <v>65</v>
      </c>
      <c r="L641" s="67">
        <f t="shared" si="89"/>
        <v>97</v>
      </c>
      <c r="M641" s="66">
        <f t="shared" si="92"/>
        <v>37.279411764705884</v>
      </c>
      <c r="N641" s="66">
        <f t="shared" si="91"/>
        <v>37.279411764705884</v>
      </c>
      <c r="O641" s="94">
        <f t="shared" si="90"/>
        <v>37.279411764705884</v>
      </c>
    </row>
    <row r="642" spans="1:15" ht="18" customHeight="1" outlineLevel="2">
      <c r="A642" s="81">
        <v>23</v>
      </c>
      <c r="B642" s="76" t="s">
        <v>380</v>
      </c>
      <c r="C642" s="5" t="s">
        <v>1365</v>
      </c>
      <c r="D642" s="6">
        <v>135</v>
      </c>
      <c r="E642" s="6">
        <v>1350</v>
      </c>
      <c r="F642" s="6">
        <v>19</v>
      </c>
      <c r="G642" s="86">
        <f t="shared" si="84"/>
        <v>71.05263157894737</v>
      </c>
      <c r="H642" s="67">
        <f t="shared" si="85"/>
        <v>2132</v>
      </c>
      <c r="I642" s="67">
        <f t="shared" si="86"/>
        <v>2274</v>
      </c>
      <c r="J642" s="67">
        <f t="shared" si="87"/>
        <v>72</v>
      </c>
      <c r="K642" s="67">
        <f t="shared" si="88"/>
        <v>148</v>
      </c>
      <c r="L642" s="67">
        <f t="shared" si="89"/>
        <v>220</v>
      </c>
      <c r="M642" s="66">
        <f t="shared" si="92"/>
        <v>52.631578947368418</v>
      </c>
      <c r="N642" s="66">
        <f t="shared" si="91"/>
        <v>52.631578947368418</v>
      </c>
      <c r="O642" s="94">
        <f t="shared" si="90"/>
        <v>52.631578947368418</v>
      </c>
    </row>
    <row r="643" spans="1:15" ht="18" customHeight="1" outlineLevel="2">
      <c r="A643" s="81">
        <v>24</v>
      </c>
      <c r="B643" s="76" t="s">
        <v>380</v>
      </c>
      <c r="C643" s="5" t="s">
        <v>1366</v>
      </c>
      <c r="D643" s="6">
        <v>82</v>
      </c>
      <c r="E643" s="6">
        <v>642</v>
      </c>
      <c r="F643" s="6">
        <v>17</v>
      </c>
      <c r="G643" s="86">
        <f t="shared" si="84"/>
        <v>37.764705882352942</v>
      </c>
      <c r="H643" s="67">
        <f t="shared" si="85"/>
        <v>1133</v>
      </c>
      <c r="I643" s="67">
        <f t="shared" si="86"/>
        <v>1208</v>
      </c>
      <c r="J643" s="67">
        <f t="shared" si="87"/>
        <v>39</v>
      </c>
      <c r="K643" s="67">
        <f t="shared" si="88"/>
        <v>78</v>
      </c>
      <c r="L643" s="67">
        <f t="shared" si="89"/>
        <v>117</v>
      </c>
      <c r="M643" s="66">
        <f t="shared" si="92"/>
        <v>46.054519368723099</v>
      </c>
      <c r="N643" s="66">
        <f t="shared" si="91"/>
        <v>46.054519368723099</v>
      </c>
      <c r="O643" s="94">
        <f t="shared" si="90"/>
        <v>46.054519368723099</v>
      </c>
    </row>
    <row r="644" spans="1:15" ht="18" customHeight="1" outlineLevel="2">
      <c r="A644" s="81">
        <v>25</v>
      </c>
      <c r="B644" s="76" t="s">
        <v>380</v>
      </c>
      <c r="C644" s="5" t="s">
        <v>395</v>
      </c>
      <c r="D644" s="6">
        <v>143</v>
      </c>
      <c r="E644" s="6">
        <v>1547</v>
      </c>
      <c r="F644" s="6">
        <v>19</v>
      </c>
      <c r="G644" s="86">
        <f t="shared" si="84"/>
        <v>81.421052631578945</v>
      </c>
      <c r="H644" s="67">
        <f t="shared" si="85"/>
        <v>2443</v>
      </c>
      <c r="I644" s="67">
        <f t="shared" si="86"/>
        <v>2605</v>
      </c>
      <c r="J644" s="67">
        <f t="shared" si="87"/>
        <v>83</v>
      </c>
      <c r="K644" s="67">
        <f t="shared" si="88"/>
        <v>170</v>
      </c>
      <c r="L644" s="67">
        <f t="shared" si="89"/>
        <v>253</v>
      </c>
      <c r="M644" s="66">
        <f t="shared" si="92"/>
        <v>56.937799043062199</v>
      </c>
      <c r="N644" s="66">
        <f t="shared" si="91"/>
        <v>56.937799043062199</v>
      </c>
      <c r="O644" s="94">
        <f t="shared" si="90"/>
        <v>56.937799043062199</v>
      </c>
    </row>
    <row r="645" spans="1:15" ht="18" customHeight="1" outlineLevel="2">
      <c r="A645" s="81">
        <v>26</v>
      </c>
      <c r="B645" s="76" t="s">
        <v>380</v>
      </c>
      <c r="C645" s="5" t="s">
        <v>396</v>
      </c>
      <c r="D645" s="6">
        <v>109</v>
      </c>
      <c r="E645" s="6">
        <v>818</v>
      </c>
      <c r="F645" s="6">
        <v>16</v>
      </c>
      <c r="G645" s="86">
        <f t="shared" si="84"/>
        <v>51.125</v>
      </c>
      <c r="H645" s="67">
        <f t="shared" si="85"/>
        <v>1534</v>
      </c>
      <c r="I645" s="67">
        <f t="shared" si="86"/>
        <v>1636</v>
      </c>
      <c r="J645" s="67">
        <f t="shared" si="87"/>
        <v>52</v>
      </c>
      <c r="K645" s="67">
        <f t="shared" si="88"/>
        <v>106</v>
      </c>
      <c r="L645" s="67">
        <f t="shared" si="89"/>
        <v>158</v>
      </c>
      <c r="M645" s="66">
        <f t="shared" si="92"/>
        <v>46.903669724770644</v>
      </c>
      <c r="N645" s="66">
        <f t="shared" si="91"/>
        <v>46.903669724770644</v>
      </c>
      <c r="O645" s="94">
        <f t="shared" si="90"/>
        <v>46.903669724770644</v>
      </c>
    </row>
    <row r="646" spans="1:15" ht="18" customHeight="1" outlineLevel="2">
      <c r="A646" s="81">
        <v>27</v>
      </c>
      <c r="B646" s="76" t="s">
        <v>380</v>
      </c>
      <c r="C646" s="5" t="s">
        <v>397</v>
      </c>
      <c r="D646" s="6">
        <v>48</v>
      </c>
      <c r="E646" s="6">
        <v>558</v>
      </c>
      <c r="F646" s="6">
        <v>19</v>
      </c>
      <c r="G646" s="86">
        <f t="shared" si="84"/>
        <v>29.368421052631579</v>
      </c>
      <c r="H646" s="67">
        <f t="shared" si="85"/>
        <v>881</v>
      </c>
      <c r="I646" s="67">
        <f t="shared" si="86"/>
        <v>940</v>
      </c>
      <c r="J646" s="67">
        <f t="shared" si="87"/>
        <v>30</v>
      </c>
      <c r="K646" s="67">
        <f t="shared" si="88"/>
        <v>60</v>
      </c>
      <c r="L646" s="67">
        <f t="shared" si="89"/>
        <v>90</v>
      </c>
      <c r="M646" s="66">
        <f t="shared" si="92"/>
        <v>61.184210526315788</v>
      </c>
      <c r="N646" s="66">
        <f t="shared" si="91"/>
        <v>61.184210526315788</v>
      </c>
      <c r="O646" s="94">
        <f t="shared" si="90"/>
        <v>61.184210526315788</v>
      </c>
    </row>
    <row r="647" spans="1:15" ht="18" customHeight="1" outlineLevel="2">
      <c r="A647" s="81">
        <v>28</v>
      </c>
      <c r="B647" s="76" t="s">
        <v>380</v>
      </c>
      <c r="C647" s="5" t="s">
        <v>398</v>
      </c>
      <c r="D647" s="6">
        <v>35</v>
      </c>
      <c r="E647" s="6">
        <v>246</v>
      </c>
      <c r="F647" s="6">
        <v>20</v>
      </c>
      <c r="G647" s="86">
        <f t="shared" si="84"/>
        <v>12.3</v>
      </c>
      <c r="H647" s="67">
        <f t="shared" si="85"/>
        <v>369</v>
      </c>
      <c r="I647" s="67">
        <f t="shared" si="86"/>
        <v>394</v>
      </c>
      <c r="J647" s="67">
        <f t="shared" si="87"/>
        <v>13</v>
      </c>
      <c r="K647" s="67">
        <f t="shared" si="88"/>
        <v>24</v>
      </c>
      <c r="L647" s="67">
        <f t="shared" si="89"/>
        <v>37</v>
      </c>
      <c r="M647" s="66">
        <f>G647*100/D647</f>
        <v>35.142857142857146</v>
      </c>
      <c r="N647" s="66">
        <f>G647*100/D647</f>
        <v>35.142857142857146</v>
      </c>
      <c r="O647" s="94">
        <f t="shared" si="90"/>
        <v>35.142857142857146</v>
      </c>
    </row>
    <row r="648" spans="1:15" ht="18" customHeight="1" outlineLevel="2">
      <c r="A648" s="81">
        <v>29</v>
      </c>
      <c r="B648" s="76" t="s">
        <v>380</v>
      </c>
      <c r="C648" s="5" t="s">
        <v>399</v>
      </c>
      <c r="D648" s="6">
        <v>90</v>
      </c>
      <c r="E648" s="6">
        <v>1143</v>
      </c>
      <c r="F648" s="6">
        <v>20</v>
      </c>
      <c r="G648" s="86">
        <f t="shared" si="84"/>
        <v>57.15</v>
      </c>
      <c r="H648" s="67">
        <f t="shared" si="85"/>
        <v>1715</v>
      </c>
      <c r="I648" s="67">
        <f t="shared" si="86"/>
        <v>1829</v>
      </c>
      <c r="J648" s="67">
        <f t="shared" si="87"/>
        <v>58</v>
      </c>
      <c r="K648" s="67">
        <f t="shared" si="88"/>
        <v>119</v>
      </c>
      <c r="L648" s="67">
        <f t="shared" si="89"/>
        <v>177</v>
      </c>
      <c r="M648" s="66">
        <f>G648*100/D648</f>
        <v>63.5</v>
      </c>
      <c r="N648" s="66">
        <f>G648*100/D648</f>
        <v>63.5</v>
      </c>
      <c r="O648" s="94">
        <f t="shared" si="90"/>
        <v>63.5</v>
      </c>
    </row>
    <row r="649" spans="1:15" ht="18" customHeight="1" outlineLevel="2">
      <c r="A649" s="81">
        <v>30</v>
      </c>
      <c r="B649" s="76" t="s">
        <v>380</v>
      </c>
      <c r="C649" s="5" t="s">
        <v>401</v>
      </c>
      <c r="D649" s="6">
        <v>85</v>
      </c>
      <c r="E649" s="6">
        <v>945</v>
      </c>
      <c r="F649" s="6">
        <v>19</v>
      </c>
      <c r="G649" s="86">
        <f t="shared" si="84"/>
        <v>49.736842105263158</v>
      </c>
      <c r="H649" s="67">
        <f t="shared" si="85"/>
        <v>1492</v>
      </c>
      <c r="I649" s="67">
        <f t="shared" si="86"/>
        <v>1592</v>
      </c>
      <c r="J649" s="67">
        <f t="shared" si="87"/>
        <v>51</v>
      </c>
      <c r="K649" s="67">
        <f t="shared" si="88"/>
        <v>103</v>
      </c>
      <c r="L649" s="67">
        <f t="shared" si="89"/>
        <v>154</v>
      </c>
      <c r="M649" s="66">
        <f>G649*100/D649</f>
        <v>58.513931888544889</v>
      </c>
      <c r="N649" s="66">
        <f>G649*100/D649</f>
        <v>58.513931888544889</v>
      </c>
      <c r="O649" s="94">
        <f t="shared" si="90"/>
        <v>58.513931888544889</v>
      </c>
    </row>
    <row r="650" spans="1:15" ht="18" customHeight="1" outlineLevel="2">
      <c r="A650" s="81">
        <v>31</v>
      </c>
      <c r="B650" s="76" t="s">
        <v>380</v>
      </c>
      <c r="C650" s="5" t="s">
        <v>402</v>
      </c>
      <c r="D650" s="6">
        <v>115</v>
      </c>
      <c r="E650" s="6">
        <v>965</v>
      </c>
      <c r="F650" s="6">
        <v>20</v>
      </c>
      <c r="G650" s="86">
        <f t="shared" si="84"/>
        <v>48.25</v>
      </c>
      <c r="H650" s="67">
        <f t="shared" si="85"/>
        <v>1448</v>
      </c>
      <c r="I650" s="67">
        <f t="shared" si="86"/>
        <v>1544</v>
      </c>
      <c r="J650" s="67">
        <f t="shared" si="87"/>
        <v>49</v>
      </c>
      <c r="K650" s="67">
        <f t="shared" si="88"/>
        <v>100</v>
      </c>
      <c r="L650" s="67">
        <f t="shared" si="89"/>
        <v>149</v>
      </c>
      <c r="M650" s="66">
        <f t="shared" si="92"/>
        <v>41.956521739130437</v>
      </c>
      <c r="N650" s="66">
        <f t="shared" si="91"/>
        <v>41.956521739130437</v>
      </c>
      <c r="O650" s="94">
        <f t="shared" si="90"/>
        <v>41.956521739130437</v>
      </c>
    </row>
    <row r="651" spans="1:15" ht="18" customHeight="1" outlineLevel="2">
      <c r="A651" s="81">
        <v>32</v>
      </c>
      <c r="B651" s="76" t="s">
        <v>380</v>
      </c>
      <c r="C651" s="5" t="s">
        <v>400</v>
      </c>
      <c r="D651" s="6">
        <v>85</v>
      </c>
      <c r="E651" s="6">
        <v>568</v>
      </c>
      <c r="F651" s="6">
        <v>17</v>
      </c>
      <c r="G651" s="86">
        <f t="shared" ref="G651:G714" si="93">E651/F651</f>
        <v>33.411764705882355</v>
      </c>
      <c r="H651" s="67">
        <f t="shared" ref="H651:H714" si="94">ROUND(G651*30,0)</f>
        <v>1002</v>
      </c>
      <c r="I651" s="67">
        <f t="shared" ref="I651:I714" si="95">ROUND(G651*32,0)</f>
        <v>1069</v>
      </c>
      <c r="J651" s="67">
        <f t="shared" ref="J651:J714" si="96">ROUND(H651*0.034,0)</f>
        <v>34</v>
      </c>
      <c r="K651" s="67">
        <f t="shared" ref="K651:K714" si="97">ROUND(I651*0.066-2,0)</f>
        <v>69</v>
      </c>
      <c r="L651" s="67">
        <f t="shared" ref="L651:L714" si="98">J651+K651</f>
        <v>103</v>
      </c>
      <c r="M651" s="66">
        <f t="shared" si="92"/>
        <v>39.307958477508656</v>
      </c>
      <c r="N651" s="66">
        <f t="shared" si="91"/>
        <v>39.307958477508656</v>
      </c>
      <c r="O651" s="94">
        <f t="shared" ref="O651:O714" si="99">G651*100/D651</f>
        <v>39.307958477508656</v>
      </c>
    </row>
    <row r="652" spans="1:15" ht="18" customHeight="1" outlineLevel="2">
      <c r="A652" s="81">
        <v>33</v>
      </c>
      <c r="B652" s="76" t="s">
        <v>380</v>
      </c>
      <c r="C652" s="5" t="s">
        <v>1389</v>
      </c>
      <c r="D652" s="6">
        <v>33</v>
      </c>
      <c r="E652" s="6">
        <v>220</v>
      </c>
      <c r="F652" s="6">
        <v>14</v>
      </c>
      <c r="G652" s="86">
        <f t="shared" si="93"/>
        <v>15.714285714285714</v>
      </c>
      <c r="H652" s="67">
        <f t="shared" si="94"/>
        <v>471</v>
      </c>
      <c r="I652" s="67">
        <f t="shared" si="95"/>
        <v>503</v>
      </c>
      <c r="J652" s="67">
        <f t="shared" si="96"/>
        <v>16</v>
      </c>
      <c r="K652" s="67">
        <f t="shared" si="97"/>
        <v>31</v>
      </c>
      <c r="L652" s="67">
        <f t="shared" si="98"/>
        <v>47</v>
      </c>
      <c r="M652" s="66">
        <f t="shared" si="92"/>
        <v>47.619047619047613</v>
      </c>
      <c r="N652" s="66">
        <f t="shared" si="91"/>
        <v>47.619047619047613</v>
      </c>
      <c r="O652" s="94">
        <f t="shared" si="99"/>
        <v>47.619047619047613</v>
      </c>
    </row>
    <row r="653" spans="1:15" ht="18" customHeight="1" outlineLevel="2">
      <c r="A653" s="81">
        <v>34</v>
      </c>
      <c r="B653" s="76" t="s">
        <v>380</v>
      </c>
      <c r="C653" s="76" t="s">
        <v>1390</v>
      </c>
      <c r="D653" s="6">
        <v>36</v>
      </c>
      <c r="E653" s="6">
        <v>319</v>
      </c>
      <c r="F653" s="6">
        <v>20</v>
      </c>
      <c r="G653" s="86">
        <f t="shared" si="93"/>
        <v>15.95</v>
      </c>
      <c r="H653" s="67">
        <f t="shared" si="94"/>
        <v>479</v>
      </c>
      <c r="I653" s="67">
        <f t="shared" si="95"/>
        <v>510</v>
      </c>
      <c r="J653" s="67">
        <f t="shared" si="96"/>
        <v>16</v>
      </c>
      <c r="K653" s="67">
        <f t="shared" si="97"/>
        <v>32</v>
      </c>
      <c r="L653" s="67">
        <f t="shared" si="98"/>
        <v>48</v>
      </c>
      <c r="M653" s="66">
        <f t="shared" si="92"/>
        <v>44.305555555555557</v>
      </c>
      <c r="N653" s="66">
        <f t="shared" si="91"/>
        <v>44.305555555555557</v>
      </c>
      <c r="O653" s="94">
        <f t="shared" si="99"/>
        <v>44.305555555555557</v>
      </c>
    </row>
    <row r="654" spans="1:15" ht="18" customHeight="1" outlineLevel="2">
      <c r="A654" s="81">
        <v>35</v>
      </c>
      <c r="B654" s="76" t="s">
        <v>380</v>
      </c>
      <c r="C654" s="5" t="s">
        <v>403</v>
      </c>
      <c r="D654" s="6">
        <v>130</v>
      </c>
      <c r="E654" s="6">
        <v>1420</v>
      </c>
      <c r="F654" s="6">
        <v>20</v>
      </c>
      <c r="G654" s="86">
        <f t="shared" si="93"/>
        <v>71</v>
      </c>
      <c r="H654" s="67">
        <f t="shared" si="94"/>
        <v>2130</v>
      </c>
      <c r="I654" s="67">
        <f t="shared" si="95"/>
        <v>2272</v>
      </c>
      <c r="J654" s="67">
        <f t="shared" si="96"/>
        <v>72</v>
      </c>
      <c r="K654" s="67">
        <f t="shared" si="97"/>
        <v>148</v>
      </c>
      <c r="L654" s="67">
        <f t="shared" si="98"/>
        <v>220</v>
      </c>
      <c r="M654" s="66">
        <f t="shared" si="92"/>
        <v>54.615384615384613</v>
      </c>
      <c r="N654" s="66">
        <f t="shared" si="91"/>
        <v>54.615384615384613</v>
      </c>
      <c r="O654" s="94">
        <f t="shared" si="99"/>
        <v>54.615384615384613</v>
      </c>
    </row>
    <row r="655" spans="1:15" ht="18" customHeight="1" outlineLevel="2">
      <c r="A655" s="81">
        <v>36</v>
      </c>
      <c r="B655" s="76" t="s">
        <v>380</v>
      </c>
      <c r="C655" s="5" t="s">
        <v>404</v>
      </c>
      <c r="D655" s="6">
        <v>235</v>
      </c>
      <c r="E655" s="6">
        <v>3036</v>
      </c>
      <c r="F655" s="6">
        <v>20</v>
      </c>
      <c r="G655" s="86">
        <f t="shared" si="93"/>
        <v>151.80000000000001</v>
      </c>
      <c r="H655" s="67">
        <f t="shared" si="94"/>
        <v>4554</v>
      </c>
      <c r="I655" s="67">
        <f t="shared" si="95"/>
        <v>4858</v>
      </c>
      <c r="J655" s="67">
        <f t="shared" si="96"/>
        <v>155</v>
      </c>
      <c r="K655" s="67">
        <f t="shared" si="97"/>
        <v>319</v>
      </c>
      <c r="L655" s="67">
        <f t="shared" si="98"/>
        <v>474</v>
      </c>
      <c r="M655" s="66">
        <f t="shared" si="92"/>
        <v>64.59574468085107</v>
      </c>
      <c r="N655" s="66">
        <f t="shared" si="91"/>
        <v>64.59574468085107</v>
      </c>
      <c r="O655" s="94">
        <f t="shared" si="99"/>
        <v>64.59574468085107</v>
      </c>
    </row>
    <row r="656" spans="1:15" ht="18" customHeight="1" outlineLevel="2">
      <c r="A656" s="81">
        <v>37</v>
      </c>
      <c r="B656" s="76" t="s">
        <v>380</v>
      </c>
      <c r="C656" s="5" t="s">
        <v>406</v>
      </c>
      <c r="D656" s="6">
        <v>150</v>
      </c>
      <c r="E656" s="6">
        <v>1302</v>
      </c>
      <c r="F656" s="6">
        <v>15</v>
      </c>
      <c r="G656" s="86">
        <f t="shared" si="93"/>
        <v>86.8</v>
      </c>
      <c r="H656" s="67">
        <f t="shared" si="94"/>
        <v>2604</v>
      </c>
      <c r="I656" s="67">
        <f t="shared" si="95"/>
        <v>2778</v>
      </c>
      <c r="J656" s="67">
        <f t="shared" si="96"/>
        <v>89</v>
      </c>
      <c r="K656" s="67">
        <f t="shared" si="97"/>
        <v>181</v>
      </c>
      <c r="L656" s="67">
        <f t="shared" si="98"/>
        <v>270</v>
      </c>
      <c r="M656" s="66">
        <f t="shared" si="92"/>
        <v>57.866666666666667</v>
      </c>
      <c r="N656" s="66">
        <f t="shared" si="91"/>
        <v>57.866666666666667</v>
      </c>
      <c r="O656" s="94">
        <f t="shared" si="99"/>
        <v>57.866666666666667</v>
      </c>
    </row>
    <row r="657" spans="1:15" ht="18" customHeight="1" outlineLevel="2">
      <c r="A657" s="81">
        <v>38</v>
      </c>
      <c r="B657" s="76" t="s">
        <v>380</v>
      </c>
      <c r="C657" s="5" t="s">
        <v>407</v>
      </c>
      <c r="D657" s="6">
        <v>138</v>
      </c>
      <c r="E657" s="6">
        <v>1915</v>
      </c>
      <c r="F657" s="6">
        <v>19</v>
      </c>
      <c r="G657" s="86">
        <f t="shared" si="93"/>
        <v>100.78947368421052</v>
      </c>
      <c r="H657" s="67">
        <f t="shared" si="94"/>
        <v>3024</v>
      </c>
      <c r="I657" s="67">
        <f t="shared" si="95"/>
        <v>3225</v>
      </c>
      <c r="J657" s="67">
        <f t="shared" si="96"/>
        <v>103</v>
      </c>
      <c r="K657" s="67">
        <f t="shared" si="97"/>
        <v>211</v>
      </c>
      <c r="L657" s="67">
        <f t="shared" si="98"/>
        <v>314</v>
      </c>
      <c r="M657" s="66">
        <f t="shared" si="92"/>
        <v>73.035850495804723</v>
      </c>
      <c r="N657" s="66">
        <f t="shared" si="91"/>
        <v>73.035850495804723</v>
      </c>
      <c r="O657" s="94">
        <f t="shared" si="99"/>
        <v>73.035850495804723</v>
      </c>
    </row>
    <row r="658" spans="1:15" ht="18" customHeight="1" outlineLevel="2">
      <c r="A658" s="81">
        <v>39</v>
      </c>
      <c r="B658" s="76" t="s">
        <v>380</v>
      </c>
      <c r="C658" s="5" t="s">
        <v>408</v>
      </c>
      <c r="D658" s="6">
        <v>334</v>
      </c>
      <c r="E658" s="6">
        <v>2953</v>
      </c>
      <c r="F658" s="6">
        <v>18</v>
      </c>
      <c r="G658" s="86">
        <f t="shared" si="93"/>
        <v>164.05555555555554</v>
      </c>
      <c r="H658" s="67">
        <f t="shared" si="94"/>
        <v>4922</v>
      </c>
      <c r="I658" s="67">
        <f t="shared" si="95"/>
        <v>5250</v>
      </c>
      <c r="J658" s="67">
        <f t="shared" si="96"/>
        <v>167</v>
      </c>
      <c r="K658" s="67">
        <f t="shared" si="97"/>
        <v>345</v>
      </c>
      <c r="L658" s="67">
        <f t="shared" si="98"/>
        <v>512</v>
      </c>
      <c r="M658" s="66">
        <f t="shared" si="92"/>
        <v>49.118429807052557</v>
      </c>
      <c r="N658" s="66">
        <f t="shared" si="91"/>
        <v>49.118429807052557</v>
      </c>
      <c r="O658" s="94">
        <f t="shared" si="99"/>
        <v>49.118429807052557</v>
      </c>
    </row>
    <row r="659" spans="1:15" ht="18" customHeight="1" outlineLevel="2">
      <c r="A659" s="81">
        <v>40</v>
      </c>
      <c r="B659" s="76" t="s">
        <v>380</v>
      </c>
      <c r="C659" s="5" t="s">
        <v>409</v>
      </c>
      <c r="D659" s="6">
        <v>127</v>
      </c>
      <c r="E659" s="6">
        <v>1194</v>
      </c>
      <c r="F659" s="6">
        <v>20</v>
      </c>
      <c r="G659" s="86">
        <f t="shared" si="93"/>
        <v>59.7</v>
      </c>
      <c r="H659" s="67">
        <f t="shared" si="94"/>
        <v>1791</v>
      </c>
      <c r="I659" s="67">
        <f t="shared" si="95"/>
        <v>1910</v>
      </c>
      <c r="J659" s="67">
        <f t="shared" si="96"/>
        <v>61</v>
      </c>
      <c r="K659" s="67">
        <f t="shared" si="97"/>
        <v>124</v>
      </c>
      <c r="L659" s="67">
        <f t="shared" si="98"/>
        <v>185</v>
      </c>
      <c r="M659" s="66">
        <f t="shared" si="92"/>
        <v>47.00787401574803</v>
      </c>
      <c r="N659" s="66">
        <f t="shared" si="91"/>
        <v>47.00787401574803</v>
      </c>
      <c r="O659" s="94">
        <f t="shared" si="99"/>
        <v>47.00787401574803</v>
      </c>
    </row>
    <row r="660" spans="1:15" ht="18" customHeight="1" outlineLevel="2">
      <c r="A660" s="81">
        <v>41</v>
      </c>
      <c r="B660" s="76" t="s">
        <v>380</v>
      </c>
      <c r="C660" s="5" t="s">
        <v>410</v>
      </c>
      <c r="D660" s="6">
        <v>125</v>
      </c>
      <c r="E660" s="6">
        <v>1163</v>
      </c>
      <c r="F660" s="6">
        <v>17</v>
      </c>
      <c r="G660" s="86">
        <f t="shared" si="93"/>
        <v>68.411764705882348</v>
      </c>
      <c r="H660" s="67">
        <f t="shared" si="94"/>
        <v>2052</v>
      </c>
      <c r="I660" s="67">
        <f t="shared" si="95"/>
        <v>2189</v>
      </c>
      <c r="J660" s="67">
        <f t="shared" si="96"/>
        <v>70</v>
      </c>
      <c r="K660" s="67">
        <f t="shared" si="97"/>
        <v>142</v>
      </c>
      <c r="L660" s="67">
        <f t="shared" si="98"/>
        <v>212</v>
      </c>
      <c r="M660" s="66">
        <f t="shared" si="92"/>
        <v>54.72941176470588</v>
      </c>
      <c r="N660" s="66">
        <f t="shared" si="91"/>
        <v>54.72941176470588</v>
      </c>
      <c r="O660" s="94">
        <f t="shared" si="99"/>
        <v>54.72941176470588</v>
      </c>
    </row>
    <row r="661" spans="1:15" ht="18" customHeight="1" outlineLevel="2">
      <c r="A661" s="81">
        <v>42</v>
      </c>
      <c r="B661" s="76" t="s">
        <v>380</v>
      </c>
      <c r="C661" s="5" t="s">
        <v>411</v>
      </c>
      <c r="D661" s="6">
        <v>112</v>
      </c>
      <c r="E661" s="6">
        <v>820</v>
      </c>
      <c r="F661" s="6">
        <v>10</v>
      </c>
      <c r="G661" s="86">
        <f t="shared" si="93"/>
        <v>82</v>
      </c>
      <c r="H661" s="67">
        <f t="shared" si="94"/>
        <v>2460</v>
      </c>
      <c r="I661" s="67">
        <f t="shared" si="95"/>
        <v>2624</v>
      </c>
      <c r="J661" s="67">
        <f t="shared" si="96"/>
        <v>84</v>
      </c>
      <c r="K661" s="67">
        <f t="shared" si="97"/>
        <v>171</v>
      </c>
      <c r="L661" s="67">
        <f t="shared" si="98"/>
        <v>255</v>
      </c>
      <c r="M661" s="66">
        <f t="shared" si="92"/>
        <v>73.214285714285708</v>
      </c>
      <c r="N661" s="66">
        <f t="shared" si="91"/>
        <v>73.214285714285708</v>
      </c>
      <c r="O661" s="94">
        <f t="shared" si="99"/>
        <v>73.214285714285708</v>
      </c>
    </row>
    <row r="662" spans="1:15" ht="18" customHeight="1" outlineLevel="2">
      <c r="A662" s="81">
        <v>43</v>
      </c>
      <c r="B662" s="76" t="s">
        <v>380</v>
      </c>
      <c r="C662" s="5" t="s">
        <v>412</v>
      </c>
      <c r="D662" s="6">
        <v>192</v>
      </c>
      <c r="E662" s="6">
        <v>2245</v>
      </c>
      <c r="F662" s="6">
        <v>19</v>
      </c>
      <c r="G662" s="86">
        <f t="shared" si="93"/>
        <v>118.15789473684211</v>
      </c>
      <c r="H662" s="67">
        <f t="shared" si="94"/>
        <v>3545</v>
      </c>
      <c r="I662" s="67">
        <f t="shared" si="95"/>
        <v>3781</v>
      </c>
      <c r="J662" s="67">
        <f t="shared" si="96"/>
        <v>121</v>
      </c>
      <c r="K662" s="67">
        <f t="shared" si="97"/>
        <v>248</v>
      </c>
      <c r="L662" s="67">
        <f t="shared" si="98"/>
        <v>369</v>
      </c>
      <c r="M662" s="66">
        <f t="shared" si="92"/>
        <v>61.540570175438603</v>
      </c>
      <c r="N662" s="66">
        <f t="shared" si="91"/>
        <v>61.540570175438603</v>
      </c>
      <c r="O662" s="94">
        <f t="shared" si="99"/>
        <v>61.540570175438603</v>
      </c>
    </row>
    <row r="663" spans="1:15" ht="18" customHeight="1" outlineLevel="2">
      <c r="A663" s="81">
        <v>44</v>
      </c>
      <c r="B663" s="76" t="s">
        <v>380</v>
      </c>
      <c r="C663" s="5" t="s">
        <v>413</v>
      </c>
      <c r="D663" s="6">
        <v>148</v>
      </c>
      <c r="E663" s="6">
        <v>1155</v>
      </c>
      <c r="F663" s="6">
        <v>18</v>
      </c>
      <c r="G663" s="86">
        <f t="shared" si="93"/>
        <v>64.166666666666671</v>
      </c>
      <c r="H663" s="67">
        <f t="shared" si="94"/>
        <v>1925</v>
      </c>
      <c r="I663" s="67">
        <f t="shared" si="95"/>
        <v>2053</v>
      </c>
      <c r="J663" s="67">
        <f t="shared" si="96"/>
        <v>65</v>
      </c>
      <c r="K663" s="67">
        <f t="shared" si="97"/>
        <v>133</v>
      </c>
      <c r="L663" s="67">
        <f t="shared" si="98"/>
        <v>198</v>
      </c>
      <c r="M663" s="66">
        <f t="shared" si="92"/>
        <v>43.355855855855857</v>
      </c>
      <c r="N663" s="66">
        <f t="shared" si="91"/>
        <v>43.355855855855857</v>
      </c>
      <c r="O663" s="94">
        <f t="shared" si="99"/>
        <v>43.355855855855857</v>
      </c>
    </row>
    <row r="664" spans="1:15" ht="18" customHeight="1" outlineLevel="2">
      <c r="A664" s="81">
        <v>45</v>
      </c>
      <c r="B664" s="76" t="s">
        <v>380</v>
      </c>
      <c r="C664" s="76" t="s">
        <v>1398</v>
      </c>
      <c r="D664" s="6">
        <v>73</v>
      </c>
      <c r="E664" s="6">
        <v>25</v>
      </c>
      <c r="F664" s="6">
        <v>1</v>
      </c>
      <c r="G664" s="86">
        <f t="shared" si="93"/>
        <v>25</v>
      </c>
      <c r="H664" s="67">
        <f t="shared" si="94"/>
        <v>750</v>
      </c>
      <c r="I664" s="67">
        <f t="shared" si="95"/>
        <v>800</v>
      </c>
      <c r="J664" s="67">
        <f t="shared" si="96"/>
        <v>26</v>
      </c>
      <c r="K664" s="67">
        <f t="shared" si="97"/>
        <v>51</v>
      </c>
      <c r="L664" s="67">
        <f t="shared" si="98"/>
        <v>77</v>
      </c>
      <c r="M664" s="66">
        <f>G664*100/D664</f>
        <v>34.246575342465754</v>
      </c>
      <c r="N664" s="66">
        <f>G664*100/D664</f>
        <v>34.246575342465754</v>
      </c>
      <c r="O664" s="94">
        <f t="shared" si="99"/>
        <v>34.246575342465754</v>
      </c>
    </row>
    <row r="665" spans="1:15" ht="18" customHeight="1" outlineLevel="2">
      <c r="A665" s="81">
        <v>46</v>
      </c>
      <c r="B665" s="76" t="s">
        <v>380</v>
      </c>
      <c r="C665" s="5" t="s">
        <v>414</v>
      </c>
      <c r="D665" s="6">
        <v>130</v>
      </c>
      <c r="E665" s="6">
        <v>1623</v>
      </c>
      <c r="F665" s="6">
        <v>20</v>
      </c>
      <c r="G665" s="86">
        <f t="shared" si="93"/>
        <v>81.150000000000006</v>
      </c>
      <c r="H665" s="67">
        <f t="shared" si="94"/>
        <v>2435</v>
      </c>
      <c r="I665" s="67">
        <f t="shared" si="95"/>
        <v>2597</v>
      </c>
      <c r="J665" s="67">
        <f t="shared" si="96"/>
        <v>83</v>
      </c>
      <c r="K665" s="67">
        <f t="shared" si="97"/>
        <v>169</v>
      </c>
      <c r="L665" s="67">
        <f t="shared" si="98"/>
        <v>252</v>
      </c>
      <c r="M665" s="66">
        <f t="shared" si="92"/>
        <v>62.423076923076927</v>
      </c>
      <c r="N665" s="66">
        <f t="shared" si="91"/>
        <v>62.423076923076927</v>
      </c>
      <c r="O665" s="94">
        <f t="shared" si="99"/>
        <v>62.423076923076927</v>
      </c>
    </row>
    <row r="666" spans="1:15" ht="18" customHeight="1" outlineLevel="2">
      <c r="A666" s="81">
        <v>47</v>
      </c>
      <c r="B666" s="76" t="s">
        <v>380</v>
      </c>
      <c r="C666" s="5" t="s">
        <v>415</v>
      </c>
      <c r="D666" s="6">
        <v>218</v>
      </c>
      <c r="E666" s="6">
        <v>2240</v>
      </c>
      <c r="F666" s="6">
        <v>20</v>
      </c>
      <c r="G666" s="86">
        <f t="shared" si="93"/>
        <v>112</v>
      </c>
      <c r="H666" s="67">
        <f t="shared" si="94"/>
        <v>3360</v>
      </c>
      <c r="I666" s="67">
        <f t="shared" si="95"/>
        <v>3584</v>
      </c>
      <c r="J666" s="67">
        <f t="shared" si="96"/>
        <v>114</v>
      </c>
      <c r="K666" s="67">
        <f t="shared" si="97"/>
        <v>235</v>
      </c>
      <c r="L666" s="67">
        <f t="shared" si="98"/>
        <v>349</v>
      </c>
      <c r="M666" s="66">
        <f t="shared" si="92"/>
        <v>51.376146788990823</v>
      </c>
      <c r="N666" s="66">
        <f t="shared" si="91"/>
        <v>51.376146788990823</v>
      </c>
      <c r="O666" s="94">
        <f t="shared" si="99"/>
        <v>51.376146788990823</v>
      </c>
    </row>
    <row r="667" spans="1:15" ht="18" customHeight="1" outlineLevel="2">
      <c r="A667" s="81">
        <v>48</v>
      </c>
      <c r="B667" s="76" t="s">
        <v>380</v>
      </c>
      <c r="C667" s="5" t="s">
        <v>416</v>
      </c>
      <c r="D667" s="6">
        <v>116</v>
      </c>
      <c r="E667" s="6">
        <v>1421</v>
      </c>
      <c r="F667" s="6">
        <v>20</v>
      </c>
      <c r="G667" s="86">
        <f t="shared" si="93"/>
        <v>71.05</v>
      </c>
      <c r="H667" s="67">
        <f t="shared" si="94"/>
        <v>2132</v>
      </c>
      <c r="I667" s="67">
        <f t="shared" si="95"/>
        <v>2274</v>
      </c>
      <c r="J667" s="67">
        <f t="shared" si="96"/>
        <v>72</v>
      </c>
      <c r="K667" s="67">
        <f t="shared" si="97"/>
        <v>148</v>
      </c>
      <c r="L667" s="67">
        <f t="shared" si="98"/>
        <v>220</v>
      </c>
      <c r="M667" s="66">
        <f t="shared" si="92"/>
        <v>61.25</v>
      </c>
      <c r="N667" s="66">
        <f t="shared" si="91"/>
        <v>61.25</v>
      </c>
      <c r="O667" s="94">
        <f t="shared" si="99"/>
        <v>61.25</v>
      </c>
    </row>
    <row r="668" spans="1:15" ht="18" customHeight="1" outlineLevel="2">
      <c r="A668" s="81">
        <v>49</v>
      </c>
      <c r="B668" s="76" t="s">
        <v>380</v>
      </c>
      <c r="C668" s="5" t="s">
        <v>417</v>
      </c>
      <c r="D668" s="6">
        <v>109</v>
      </c>
      <c r="E668" s="6">
        <v>1839</v>
      </c>
      <c r="F668" s="6">
        <v>22</v>
      </c>
      <c r="G668" s="86">
        <f t="shared" si="93"/>
        <v>83.590909090909093</v>
      </c>
      <c r="H668" s="67">
        <f t="shared" si="94"/>
        <v>2508</v>
      </c>
      <c r="I668" s="67">
        <f t="shared" si="95"/>
        <v>2675</v>
      </c>
      <c r="J668" s="67">
        <f t="shared" si="96"/>
        <v>85</v>
      </c>
      <c r="K668" s="67">
        <f t="shared" si="97"/>
        <v>175</v>
      </c>
      <c r="L668" s="67">
        <f t="shared" si="98"/>
        <v>260</v>
      </c>
      <c r="M668" s="66">
        <f t="shared" si="92"/>
        <v>76.688907422852381</v>
      </c>
      <c r="N668" s="66">
        <f t="shared" si="91"/>
        <v>76.688907422852381</v>
      </c>
      <c r="O668" s="94">
        <f t="shared" si="99"/>
        <v>76.688907422852381</v>
      </c>
    </row>
    <row r="669" spans="1:15" ht="18" customHeight="1" outlineLevel="2">
      <c r="A669" s="81">
        <v>50</v>
      </c>
      <c r="B669" s="76" t="s">
        <v>380</v>
      </c>
      <c r="C669" s="5" t="s">
        <v>405</v>
      </c>
      <c r="D669" s="6">
        <v>186</v>
      </c>
      <c r="E669" s="6">
        <v>1503</v>
      </c>
      <c r="F669" s="6">
        <v>20</v>
      </c>
      <c r="G669" s="86">
        <f t="shared" si="93"/>
        <v>75.150000000000006</v>
      </c>
      <c r="H669" s="67">
        <f t="shared" si="94"/>
        <v>2255</v>
      </c>
      <c r="I669" s="67">
        <f t="shared" si="95"/>
        <v>2405</v>
      </c>
      <c r="J669" s="67">
        <f t="shared" si="96"/>
        <v>77</v>
      </c>
      <c r="K669" s="67">
        <f t="shared" si="97"/>
        <v>157</v>
      </c>
      <c r="L669" s="67">
        <f t="shared" si="98"/>
        <v>234</v>
      </c>
      <c r="M669" s="66">
        <f t="shared" si="92"/>
        <v>40.403225806451616</v>
      </c>
      <c r="N669" s="66">
        <f t="shared" si="91"/>
        <v>40.403225806451616</v>
      </c>
      <c r="O669" s="94">
        <f t="shared" si="99"/>
        <v>40.403225806451616</v>
      </c>
    </row>
    <row r="670" spans="1:15" ht="18" customHeight="1" outlineLevel="2">
      <c r="A670" s="81">
        <v>51</v>
      </c>
      <c r="B670" s="76" t="s">
        <v>380</v>
      </c>
      <c r="C670" s="5" t="s">
        <v>1367</v>
      </c>
      <c r="D670" s="6">
        <v>176</v>
      </c>
      <c r="E670" s="6">
        <v>2345</v>
      </c>
      <c r="F670" s="6">
        <v>20</v>
      </c>
      <c r="G670" s="86">
        <f t="shared" si="93"/>
        <v>117.25</v>
      </c>
      <c r="H670" s="67">
        <f t="shared" si="94"/>
        <v>3518</v>
      </c>
      <c r="I670" s="67">
        <f t="shared" si="95"/>
        <v>3752</v>
      </c>
      <c r="J670" s="67">
        <f t="shared" si="96"/>
        <v>120</v>
      </c>
      <c r="K670" s="67">
        <f t="shared" si="97"/>
        <v>246</v>
      </c>
      <c r="L670" s="67">
        <f t="shared" si="98"/>
        <v>366</v>
      </c>
      <c r="M670" s="66">
        <f t="shared" si="92"/>
        <v>66.619318181818187</v>
      </c>
      <c r="N670" s="66">
        <f t="shared" si="91"/>
        <v>66.619318181818187</v>
      </c>
      <c r="O670" s="94">
        <f t="shared" si="99"/>
        <v>66.619318181818187</v>
      </c>
    </row>
    <row r="671" spans="1:15" ht="18" customHeight="1" outlineLevel="2">
      <c r="A671" s="81">
        <v>52</v>
      </c>
      <c r="B671" s="76" t="s">
        <v>380</v>
      </c>
      <c r="C671" s="5" t="s">
        <v>418</v>
      </c>
      <c r="D671" s="6">
        <v>131</v>
      </c>
      <c r="E671" s="6">
        <v>1494</v>
      </c>
      <c r="F671" s="6">
        <v>19</v>
      </c>
      <c r="G671" s="86">
        <f t="shared" si="93"/>
        <v>78.631578947368425</v>
      </c>
      <c r="H671" s="67">
        <f t="shared" si="94"/>
        <v>2359</v>
      </c>
      <c r="I671" s="67">
        <f t="shared" si="95"/>
        <v>2516</v>
      </c>
      <c r="J671" s="67">
        <f t="shared" si="96"/>
        <v>80</v>
      </c>
      <c r="K671" s="67">
        <f t="shared" si="97"/>
        <v>164</v>
      </c>
      <c r="L671" s="67">
        <f t="shared" si="98"/>
        <v>244</v>
      </c>
      <c r="M671" s="66">
        <f t="shared" si="92"/>
        <v>60.024106066693456</v>
      </c>
      <c r="N671" s="66">
        <f t="shared" si="91"/>
        <v>60.024106066693456</v>
      </c>
      <c r="O671" s="94">
        <f t="shared" si="99"/>
        <v>60.024106066693456</v>
      </c>
    </row>
    <row r="672" spans="1:15" ht="18" customHeight="1" outlineLevel="2">
      <c r="A672" s="81">
        <v>53</v>
      </c>
      <c r="B672" s="76" t="s">
        <v>380</v>
      </c>
      <c r="C672" s="5" t="s">
        <v>419</v>
      </c>
      <c r="D672" s="6">
        <v>200</v>
      </c>
      <c r="E672" s="6">
        <v>1979</v>
      </c>
      <c r="F672" s="6">
        <v>19</v>
      </c>
      <c r="G672" s="86">
        <f t="shared" si="93"/>
        <v>104.15789473684211</v>
      </c>
      <c r="H672" s="67">
        <f t="shared" si="94"/>
        <v>3125</v>
      </c>
      <c r="I672" s="67">
        <f t="shared" si="95"/>
        <v>3333</v>
      </c>
      <c r="J672" s="67">
        <f t="shared" si="96"/>
        <v>106</v>
      </c>
      <c r="K672" s="67">
        <f t="shared" si="97"/>
        <v>218</v>
      </c>
      <c r="L672" s="67">
        <f t="shared" si="98"/>
        <v>324</v>
      </c>
      <c r="M672" s="66">
        <f t="shared" si="92"/>
        <v>52.078947368421062</v>
      </c>
      <c r="N672" s="66">
        <f t="shared" si="91"/>
        <v>52.078947368421062</v>
      </c>
      <c r="O672" s="94">
        <f t="shared" si="99"/>
        <v>52.078947368421062</v>
      </c>
    </row>
    <row r="673" spans="1:15" ht="18" customHeight="1" outlineLevel="2">
      <c r="A673" s="81">
        <v>54</v>
      </c>
      <c r="B673" s="76" t="s">
        <v>380</v>
      </c>
      <c r="C673" s="5" t="s">
        <v>1368</v>
      </c>
      <c r="D673" s="6">
        <v>342</v>
      </c>
      <c r="E673" s="6">
        <v>3151</v>
      </c>
      <c r="F673" s="6">
        <v>18</v>
      </c>
      <c r="G673" s="86">
        <f t="shared" si="93"/>
        <v>175.05555555555554</v>
      </c>
      <c r="H673" s="67">
        <f t="shared" si="94"/>
        <v>5252</v>
      </c>
      <c r="I673" s="67">
        <f t="shared" si="95"/>
        <v>5602</v>
      </c>
      <c r="J673" s="67">
        <f t="shared" si="96"/>
        <v>179</v>
      </c>
      <c r="K673" s="67">
        <f t="shared" si="97"/>
        <v>368</v>
      </c>
      <c r="L673" s="67">
        <f t="shared" si="98"/>
        <v>547</v>
      </c>
      <c r="M673" s="66">
        <f t="shared" si="92"/>
        <v>51.185834957764783</v>
      </c>
      <c r="N673" s="66">
        <f t="shared" si="91"/>
        <v>51.185834957764783</v>
      </c>
      <c r="O673" s="94">
        <f t="shared" si="99"/>
        <v>51.185834957764783</v>
      </c>
    </row>
    <row r="674" spans="1:15" ht="18" customHeight="1" outlineLevel="2">
      <c r="A674" s="81">
        <v>55</v>
      </c>
      <c r="B674" s="76" t="s">
        <v>380</v>
      </c>
      <c r="C674" s="5" t="s">
        <v>1369</v>
      </c>
      <c r="D674" s="6">
        <v>116</v>
      </c>
      <c r="E674" s="6">
        <v>1167</v>
      </c>
      <c r="F674" s="6">
        <v>20</v>
      </c>
      <c r="G674" s="86">
        <f t="shared" si="93"/>
        <v>58.35</v>
      </c>
      <c r="H674" s="67">
        <f t="shared" si="94"/>
        <v>1751</v>
      </c>
      <c r="I674" s="67">
        <f t="shared" si="95"/>
        <v>1867</v>
      </c>
      <c r="J674" s="67">
        <f t="shared" si="96"/>
        <v>60</v>
      </c>
      <c r="K674" s="67">
        <f t="shared" si="97"/>
        <v>121</v>
      </c>
      <c r="L674" s="67">
        <f t="shared" si="98"/>
        <v>181</v>
      </c>
      <c r="M674" s="66">
        <f t="shared" si="92"/>
        <v>50.301724137931032</v>
      </c>
      <c r="N674" s="66">
        <f t="shared" si="91"/>
        <v>50.301724137931032</v>
      </c>
      <c r="O674" s="94">
        <f t="shared" si="99"/>
        <v>50.301724137931032</v>
      </c>
    </row>
    <row r="675" spans="1:15" ht="18" customHeight="1" outlineLevel="2">
      <c r="A675" s="81">
        <v>56</v>
      </c>
      <c r="B675" s="76" t="s">
        <v>380</v>
      </c>
      <c r="C675" s="5" t="s">
        <v>420</v>
      </c>
      <c r="D675" s="6">
        <v>154</v>
      </c>
      <c r="E675" s="6">
        <v>1645</v>
      </c>
      <c r="F675" s="6">
        <v>20</v>
      </c>
      <c r="G675" s="86">
        <f t="shared" si="93"/>
        <v>82.25</v>
      </c>
      <c r="H675" s="67">
        <f t="shared" si="94"/>
        <v>2468</v>
      </c>
      <c r="I675" s="67">
        <f t="shared" si="95"/>
        <v>2632</v>
      </c>
      <c r="J675" s="67">
        <f t="shared" si="96"/>
        <v>84</v>
      </c>
      <c r="K675" s="67">
        <f t="shared" si="97"/>
        <v>172</v>
      </c>
      <c r="L675" s="67">
        <f t="shared" si="98"/>
        <v>256</v>
      </c>
      <c r="M675" s="66">
        <f t="shared" si="92"/>
        <v>53.409090909090907</v>
      </c>
      <c r="N675" s="66">
        <f t="shared" si="91"/>
        <v>53.409090909090907</v>
      </c>
      <c r="O675" s="94">
        <f t="shared" si="99"/>
        <v>53.409090909090907</v>
      </c>
    </row>
    <row r="676" spans="1:15" ht="18" customHeight="1" outlineLevel="2">
      <c r="A676" s="81">
        <v>57</v>
      </c>
      <c r="B676" s="76" t="s">
        <v>380</v>
      </c>
      <c r="C676" s="5" t="s">
        <v>421</v>
      </c>
      <c r="D676" s="6">
        <v>138</v>
      </c>
      <c r="E676" s="6">
        <v>890</v>
      </c>
      <c r="F676" s="6">
        <v>14</v>
      </c>
      <c r="G676" s="86">
        <f t="shared" si="93"/>
        <v>63.571428571428569</v>
      </c>
      <c r="H676" s="67">
        <f t="shared" si="94"/>
        <v>1907</v>
      </c>
      <c r="I676" s="67">
        <f t="shared" si="95"/>
        <v>2034</v>
      </c>
      <c r="J676" s="67">
        <f t="shared" si="96"/>
        <v>65</v>
      </c>
      <c r="K676" s="67">
        <f t="shared" si="97"/>
        <v>132</v>
      </c>
      <c r="L676" s="67">
        <f t="shared" si="98"/>
        <v>197</v>
      </c>
      <c r="M676" s="66">
        <f t="shared" si="92"/>
        <v>46.06625258799172</v>
      </c>
      <c r="N676" s="66">
        <f t="shared" si="91"/>
        <v>46.06625258799172</v>
      </c>
      <c r="O676" s="94">
        <f t="shared" si="99"/>
        <v>46.06625258799172</v>
      </c>
    </row>
    <row r="677" spans="1:15" ht="18" customHeight="1" outlineLevel="2">
      <c r="A677" s="81">
        <v>58</v>
      </c>
      <c r="B677" s="76" t="s">
        <v>380</v>
      </c>
      <c r="C677" s="5" t="s">
        <v>422</v>
      </c>
      <c r="D677" s="6">
        <v>153</v>
      </c>
      <c r="E677" s="6">
        <v>1906</v>
      </c>
      <c r="F677" s="6">
        <v>20</v>
      </c>
      <c r="G677" s="86">
        <f t="shared" si="93"/>
        <v>95.3</v>
      </c>
      <c r="H677" s="67">
        <f t="shared" si="94"/>
        <v>2859</v>
      </c>
      <c r="I677" s="67">
        <f t="shared" si="95"/>
        <v>3050</v>
      </c>
      <c r="J677" s="67">
        <f t="shared" si="96"/>
        <v>97</v>
      </c>
      <c r="K677" s="67">
        <f t="shared" si="97"/>
        <v>199</v>
      </c>
      <c r="L677" s="67">
        <f t="shared" si="98"/>
        <v>296</v>
      </c>
      <c r="M677" s="66">
        <f t="shared" si="92"/>
        <v>62.287581699346404</v>
      </c>
      <c r="N677" s="66">
        <f t="shared" si="91"/>
        <v>62.287581699346404</v>
      </c>
      <c r="O677" s="94">
        <f t="shared" si="99"/>
        <v>62.287581699346404</v>
      </c>
    </row>
    <row r="678" spans="1:15" ht="18" customHeight="1" outlineLevel="2">
      <c r="A678" s="81">
        <v>59</v>
      </c>
      <c r="B678" s="76" t="s">
        <v>380</v>
      </c>
      <c r="C678" s="5" t="s">
        <v>423</v>
      </c>
      <c r="D678" s="6">
        <v>203</v>
      </c>
      <c r="E678" s="6">
        <v>2700</v>
      </c>
      <c r="F678" s="6">
        <v>20</v>
      </c>
      <c r="G678" s="86">
        <f t="shared" si="93"/>
        <v>135</v>
      </c>
      <c r="H678" s="67">
        <f t="shared" si="94"/>
        <v>4050</v>
      </c>
      <c r="I678" s="67">
        <f t="shared" si="95"/>
        <v>4320</v>
      </c>
      <c r="J678" s="67">
        <f t="shared" si="96"/>
        <v>138</v>
      </c>
      <c r="K678" s="67">
        <f t="shared" si="97"/>
        <v>283</v>
      </c>
      <c r="L678" s="67">
        <f t="shared" si="98"/>
        <v>421</v>
      </c>
      <c r="M678" s="66">
        <f>G678*100/D678</f>
        <v>66.502463054187189</v>
      </c>
      <c r="N678" s="66">
        <f>G678*100/D678</f>
        <v>66.502463054187189</v>
      </c>
      <c r="O678" s="94">
        <f t="shared" si="99"/>
        <v>66.502463054187189</v>
      </c>
    </row>
    <row r="679" spans="1:15" ht="18" customHeight="1" outlineLevel="2">
      <c r="A679" s="81">
        <v>60</v>
      </c>
      <c r="B679" s="76" t="s">
        <v>380</v>
      </c>
      <c r="C679" s="5" t="s">
        <v>424</v>
      </c>
      <c r="D679" s="6">
        <v>161</v>
      </c>
      <c r="E679" s="6">
        <v>1243</v>
      </c>
      <c r="F679" s="6">
        <v>14</v>
      </c>
      <c r="G679" s="86">
        <f t="shared" si="93"/>
        <v>88.785714285714292</v>
      </c>
      <c r="H679" s="67">
        <f t="shared" si="94"/>
        <v>2664</v>
      </c>
      <c r="I679" s="67">
        <f t="shared" si="95"/>
        <v>2841</v>
      </c>
      <c r="J679" s="67">
        <f t="shared" si="96"/>
        <v>91</v>
      </c>
      <c r="K679" s="67">
        <f t="shared" si="97"/>
        <v>186</v>
      </c>
      <c r="L679" s="67">
        <f t="shared" si="98"/>
        <v>277</v>
      </c>
      <c r="M679" s="66">
        <f>G679*100/D679</f>
        <v>55.146406388642419</v>
      </c>
      <c r="N679" s="66">
        <f>G679*100/D679</f>
        <v>55.146406388642419</v>
      </c>
      <c r="O679" s="94">
        <f t="shared" si="99"/>
        <v>55.146406388642419</v>
      </c>
    </row>
    <row r="680" spans="1:15" ht="18" customHeight="1" outlineLevel="2">
      <c r="A680" s="81">
        <v>61</v>
      </c>
      <c r="B680" s="76" t="s">
        <v>380</v>
      </c>
      <c r="C680" s="5" t="s">
        <v>426</v>
      </c>
      <c r="D680" s="6">
        <v>104</v>
      </c>
      <c r="E680" s="6">
        <v>898</v>
      </c>
      <c r="F680" s="6">
        <v>13</v>
      </c>
      <c r="G680" s="86">
        <f t="shared" si="93"/>
        <v>69.07692307692308</v>
      </c>
      <c r="H680" s="67">
        <f t="shared" si="94"/>
        <v>2072</v>
      </c>
      <c r="I680" s="67">
        <f t="shared" si="95"/>
        <v>2210</v>
      </c>
      <c r="J680" s="67">
        <f t="shared" si="96"/>
        <v>70</v>
      </c>
      <c r="K680" s="67">
        <f t="shared" si="97"/>
        <v>144</v>
      </c>
      <c r="L680" s="67">
        <f t="shared" si="98"/>
        <v>214</v>
      </c>
      <c r="M680" s="66">
        <f>G680*100/D680</f>
        <v>66.42011834319527</v>
      </c>
      <c r="N680" s="66">
        <f>G680*100/D680</f>
        <v>66.42011834319527</v>
      </c>
      <c r="O680" s="94">
        <f t="shared" si="99"/>
        <v>66.42011834319527</v>
      </c>
    </row>
    <row r="681" spans="1:15" ht="18" customHeight="1" outlineLevel="2">
      <c r="A681" s="81">
        <v>62</v>
      </c>
      <c r="B681" s="76" t="s">
        <v>380</v>
      </c>
      <c r="C681" s="5" t="s">
        <v>425</v>
      </c>
      <c r="D681" s="6">
        <v>182</v>
      </c>
      <c r="E681" s="6">
        <v>2427</v>
      </c>
      <c r="F681" s="6">
        <v>19</v>
      </c>
      <c r="G681" s="86">
        <f t="shared" si="93"/>
        <v>127.73684210526316</v>
      </c>
      <c r="H681" s="67">
        <f t="shared" si="94"/>
        <v>3832</v>
      </c>
      <c r="I681" s="67">
        <f t="shared" si="95"/>
        <v>4088</v>
      </c>
      <c r="J681" s="67">
        <f t="shared" si="96"/>
        <v>130</v>
      </c>
      <c r="K681" s="67">
        <f t="shared" si="97"/>
        <v>268</v>
      </c>
      <c r="L681" s="67">
        <f t="shared" si="98"/>
        <v>398</v>
      </c>
      <c r="M681" s="66">
        <f>G681*100/D681</f>
        <v>70.185078079814929</v>
      </c>
      <c r="N681" s="66">
        <f>G681*100/D681</f>
        <v>70.185078079814929</v>
      </c>
      <c r="O681" s="94">
        <f t="shared" si="99"/>
        <v>70.185078079814929</v>
      </c>
    </row>
    <row r="682" spans="1:15" ht="18" customHeight="1" outlineLevel="2">
      <c r="A682" s="81">
        <v>63</v>
      </c>
      <c r="B682" s="76" t="s">
        <v>380</v>
      </c>
      <c r="C682" s="5" t="s">
        <v>427</v>
      </c>
      <c r="D682" s="6">
        <v>146</v>
      </c>
      <c r="E682" s="6">
        <v>2207</v>
      </c>
      <c r="F682" s="6">
        <v>20</v>
      </c>
      <c r="G682" s="86">
        <f t="shared" si="93"/>
        <v>110.35</v>
      </c>
      <c r="H682" s="67">
        <f t="shared" si="94"/>
        <v>3311</v>
      </c>
      <c r="I682" s="67">
        <f t="shared" si="95"/>
        <v>3531</v>
      </c>
      <c r="J682" s="67">
        <f t="shared" si="96"/>
        <v>113</v>
      </c>
      <c r="K682" s="67">
        <f t="shared" si="97"/>
        <v>231</v>
      </c>
      <c r="L682" s="67">
        <f t="shared" si="98"/>
        <v>344</v>
      </c>
      <c r="M682" s="66">
        <f>G682*100/D682</f>
        <v>75.582191780821915</v>
      </c>
      <c r="N682" s="66">
        <f>G682*100/D682</f>
        <v>75.582191780821915</v>
      </c>
      <c r="O682" s="94">
        <f t="shared" si="99"/>
        <v>75.582191780821915</v>
      </c>
    </row>
    <row r="683" spans="1:15" s="8" customFormat="1" ht="18" customHeight="1" outlineLevel="2">
      <c r="A683" s="81">
        <v>64</v>
      </c>
      <c r="B683" s="76" t="s">
        <v>380</v>
      </c>
      <c r="C683" s="5" t="s">
        <v>1381</v>
      </c>
      <c r="D683" s="6">
        <v>70</v>
      </c>
      <c r="E683" s="6">
        <v>706</v>
      </c>
      <c r="F683" s="6">
        <v>20</v>
      </c>
      <c r="G683" s="86">
        <f t="shared" si="93"/>
        <v>35.299999999999997</v>
      </c>
      <c r="H683" s="67">
        <f t="shared" si="94"/>
        <v>1059</v>
      </c>
      <c r="I683" s="67">
        <f t="shared" si="95"/>
        <v>1130</v>
      </c>
      <c r="J683" s="67">
        <f t="shared" si="96"/>
        <v>36</v>
      </c>
      <c r="K683" s="67">
        <f t="shared" si="97"/>
        <v>73</v>
      </c>
      <c r="L683" s="67">
        <f t="shared" si="98"/>
        <v>109</v>
      </c>
      <c r="M683" s="66">
        <f t="shared" si="92"/>
        <v>50.428571428571423</v>
      </c>
      <c r="N683" s="66">
        <f t="shared" ref="N683:N760" si="100">G683*100/D683</f>
        <v>50.428571428571423</v>
      </c>
      <c r="O683" s="94">
        <f t="shared" si="99"/>
        <v>50.428571428571423</v>
      </c>
    </row>
    <row r="684" spans="1:15" ht="18" customHeight="1" outlineLevel="2">
      <c r="A684" s="81">
        <v>65</v>
      </c>
      <c r="B684" s="76" t="s">
        <v>380</v>
      </c>
      <c r="C684" s="5" t="s">
        <v>1380</v>
      </c>
      <c r="D684" s="6">
        <v>122</v>
      </c>
      <c r="E684" s="6">
        <v>1753</v>
      </c>
      <c r="F684" s="6">
        <v>20</v>
      </c>
      <c r="G684" s="86">
        <f t="shared" si="93"/>
        <v>87.65</v>
      </c>
      <c r="H684" s="67">
        <f t="shared" si="94"/>
        <v>2630</v>
      </c>
      <c r="I684" s="67">
        <f t="shared" si="95"/>
        <v>2805</v>
      </c>
      <c r="J684" s="67">
        <f t="shared" si="96"/>
        <v>89</v>
      </c>
      <c r="K684" s="67">
        <f t="shared" si="97"/>
        <v>183</v>
      </c>
      <c r="L684" s="67">
        <f t="shared" si="98"/>
        <v>272</v>
      </c>
      <c r="M684" s="66">
        <f t="shared" si="92"/>
        <v>71.844262295081961</v>
      </c>
      <c r="N684" s="66">
        <f t="shared" si="100"/>
        <v>71.844262295081961</v>
      </c>
      <c r="O684" s="94">
        <f t="shared" si="99"/>
        <v>71.844262295081961</v>
      </c>
    </row>
    <row r="685" spans="1:15" ht="18" customHeight="1" outlineLevel="2">
      <c r="A685" s="81">
        <v>66</v>
      </c>
      <c r="B685" s="76" t="s">
        <v>380</v>
      </c>
      <c r="C685" s="76" t="s">
        <v>1388</v>
      </c>
      <c r="D685" s="6">
        <v>38</v>
      </c>
      <c r="E685" s="6">
        <v>342</v>
      </c>
      <c r="F685" s="6">
        <v>15</v>
      </c>
      <c r="G685" s="86">
        <f t="shared" si="93"/>
        <v>22.8</v>
      </c>
      <c r="H685" s="67">
        <f t="shared" si="94"/>
        <v>684</v>
      </c>
      <c r="I685" s="67">
        <f t="shared" si="95"/>
        <v>730</v>
      </c>
      <c r="J685" s="67">
        <f t="shared" si="96"/>
        <v>23</v>
      </c>
      <c r="K685" s="67">
        <f t="shared" si="97"/>
        <v>46</v>
      </c>
      <c r="L685" s="67">
        <f t="shared" si="98"/>
        <v>69</v>
      </c>
      <c r="M685" s="66">
        <f t="shared" si="92"/>
        <v>60</v>
      </c>
      <c r="N685" s="66">
        <f t="shared" si="100"/>
        <v>60</v>
      </c>
      <c r="O685" s="94">
        <f t="shared" si="99"/>
        <v>60</v>
      </c>
    </row>
    <row r="686" spans="1:15" ht="18" customHeight="1" outlineLevel="2">
      <c r="A686" s="81">
        <v>67</v>
      </c>
      <c r="B686" s="76" t="s">
        <v>380</v>
      </c>
      <c r="C686" s="76" t="s">
        <v>1395</v>
      </c>
      <c r="D686" s="6">
        <v>44</v>
      </c>
      <c r="E686" s="6">
        <v>375</v>
      </c>
      <c r="F686" s="6">
        <v>12</v>
      </c>
      <c r="G686" s="86">
        <f t="shared" si="93"/>
        <v>31.25</v>
      </c>
      <c r="H686" s="67">
        <f t="shared" si="94"/>
        <v>938</v>
      </c>
      <c r="I686" s="67">
        <f t="shared" si="95"/>
        <v>1000</v>
      </c>
      <c r="J686" s="67">
        <f t="shared" si="96"/>
        <v>32</v>
      </c>
      <c r="K686" s="67">
        <f t="shared" si="97"/>
        <v>64</v>
      </c>
      <c r="L686" s="67">
        <f t="shared" si="98"/>
        <v>96</v>
      </c>
      <c r="M686" s="66">
        <f t="shared" si="92"/>
        <v>71.022727272727266</v>
      </c>
      <c r="N686" s="66">
        <f t="shared" si="100"/>
        <v>71.022727272727266</v>
      </c>
      <c r="O686" s="94">
        <f t="shared" si="99"/>
        <v>71.022727272727266</v>
      </c>
    </row>
    <row r="687" spans="1:15" ht="18" customHeight="1" outlineLevel="2">
      <c r="A687" s="81">
        <v>68</v>
      </c>
      <c r="B687" s="76" t="s">
        <v>380</v>
      </c>
      <c r="C687" s="5" t="s">
        <v>1393</v>
      </c>
      <c r="D687" s="6">
        <v>76</v>
      </c>
      <c r="E687" s="6">
        <v>423</v>
      </c>
      <c r="F687" s="6">
        <v>15</v>
      </c>
      <c r="G687" s="86">
        <f t="shared" si="93"/>
        <v>28.2</v>
      </c>
      <c r="H687" s="67">
        <f t="shared" si="94"/>
        <v>846</v>
      </c>
      <c r="I687" s="67">
        <f t="shared" si="95"/>
        <v>902</v>
      </c>
      <c r="J687" s="67">
        <f t="shared" si="96"/>
        <v>29</v>
      </c>
      <c r="K687" s="67">
        <f t="shared" si="97"/>
        <v>58</v>
      </c>
      <c r="L687" s="67">
        <f t="shared" si="98"/>
        <v>87</v>
      </c>
      <c r="M687" s="66">
        <f t="shared" si="92"/>
        <v>37.10526315789474</v>
      </c>
      <c r="N687" s="66">
        <f t="shared" si="100"/>
        <v>37.10526315789474</v>
      </c>
      <c r="O687" s="94">
        <f t="shared" si="99"/>
        <v>37.10526315789474</v>
      </c>
    </row>
    <row r="688" spans="1:15" ht="18" customHeight="1" outlineLevel="2">
      <c r="A688" s="81">
        <v>69</v>
      </c>
      <c r="B688" s="76" t="s">
        <v>380</v>
      </c>
      <c r="C688" s="76" t="s">
        <v>1396</v>
      </c>
      <c r="D688" s="6">
        <v>83</v>
      </c>
      <c r="E688" s="6">
        <v>1387</v>
      </c>
      <c r="F688" s="6">
        <v>20</v>
      </c>
      <c r="G688" s="86">
        <f t="shared" si="93"/>
        <v>69.349999999999994</v>
      </c>
      <c r="H688" s="67">
        <f t="shared" si="94"/>
        <v>2081</v>
      </c>
      <c r="I688" s="67">
        <f t="shared" si="95"/>
        <v>2219</v>
      </c>
      <c r="J688" s="67">
        <f t="shared" si="96"/>
        <v>71</v>
      </c>
      <c r="K688" s="67">
        <f t="shared" si="97"/>
        <v>144</v>
      </c>
      <c r="L688" s="67">
        <f t="shared" si="98"/>
        <v>215</v>
      </c>
      <c r="M688" s="66">
        <f t="shared" si="92"/>
        <v>83.554216867469862</v>
      </c>
      <c r="N688" s="66">
        <f t="shared" si="100"/>
        <v>83.554216867469862</v>
      </c>
      <c r="O688" s="94">
        <f t="shared" si="99"/>
        <v>83.554216867469862</v>
      </c>
    </row>
    <row r="689" spans="1:15" ht="18" customHeight="1" outlineLevel="2">
      <c r="A689" s="81">
        <v>70</v>
      </c>
      <c r="B689" s="76" t="s">
        <v>380</v>
      </c>
      <c r="C689" s="76" t="s">
        <v>1565</v>
      </c>
      <c r="D689" s="6">
        <v>52</v>
      </c>
      <c r="E689" s="6">
        <v>20</v>
      </c>
      <c r="F689" s="6">
        <v>1</v>
      </c>
      <c r="G689" s="86">
        <f t="shared" si="93"/>
        <v>20</v>
      </c>
      <c r="H689" s="67">
        <f t="shared" si="94"/>
        <v>600</v>
      </c>
      <c r="I689" s="67">
        <f t="shared" si="95"/>
        <v>640</v>
      </c>
      <c r="J689" s="67">
        <f t="shared" si="96"/>
        <v>20</v>
      </c>
      <c r="K689" s="67">
        <f t="shared" si="97"/>
        <v>40</v>
      </c>
      <c r="L689" s="67">
        <f t="shared" si="98"/>
        <v>60</v>
      </c>
      <c r="M689" s="66">
        <f t="shared" si="92"/>
        <v>38.46153846153846</v>
      </c>
      <c r="N689" s="66">
        <f t="shared" si="100"/>
        <v>38.46153846153846</v>
      </c>
      <c r="O689" s="94">
        <f t="shared" si="99"/>
        <v>38.46153846153846</v>
      </c>
    </row>
    <row r="690" spans="1:15" s="7" customFormat="1" ht="18" customHeight="1" outlineLevel="2">
      <c r="A690" s="81">
        <v>71</v>
      </c>
      <c r="B690" s="76" t="s">
        <v>380</v>
      </c>
      <c r="C690" s="76" t="s">
        <v>1566</v>
      </c>
      <c r="D690" s="6">
        <v>31</v>
      </c>
      <c r="E690" s="6">
        <v>15</v>
      </c>
      <c r="F690" s="6">
        <v>1</v>
      </c>
      <c r="G690" s="86">
        <f t="shared" si="93"/>
        <v>15</v>
      </c>
      <c r="H690" s="67">
        <f t="shared" si="94"/>
        <v>450</v>
      </c>
      <c r="I690" s="67">
        <f t="shared" si="95"/>
        <v>480</v>
      </c>
      <c r="J690" s="67">
        <f t="shared" si="96"/>
        <v>15</v>
      </c>
      <c r="K690" s="67">
        <f t="shared" si="97"/>
        <v>30</v>
      </c>
      <c r="L690" s="67">
        <f t="shared" si="98"/>
        <v>45</v>
      </c>
      <c r="M690" s="66">
        <f t="shared" si="92"/>
        <v>48.387096774193552</v>
      </c>
      <c r="N690" s="66">
        <f t="shared" si="100"/>
        <v>48.387096774193552</v>
      </c>
      <c r="O690" s="94">
        <f t="shared" si="99"/>
        <v>48.387096774193552</v>
      </c>
    </row>
    <row r="691" spans="1:15" ht="18" customHeight="1" outlineLevel="2">
      <c r="A691" s="81">
        <v>72</v>
      </c>
      <c r="B691" s="76" t="s">
        <v>380</v>
      </c>
      <c r="C691" s="5" t="s">
        <v>428</v>
      </c>
      <c r="D691" s="6">
        <v>116</v>
      </c>
      <c r="E691" s="6">
        <v>1489</v>
      </c>
      <c r="F691" s="6">
        <v>20</v>
      </c>
      <c r="G691" s="86">
        <f t="shared" si="93"/>
        <v>74.45</v>
      </c>
      <c r="H691" s="67">
        <f t="shared" si="94"/>
        <v>2234</v>
      </c>
      <c r="I691" s="67">
        <f t="shared" si="95"/>
        <v>2382</v>
      </c>
      <c r="J691" s="67">
        <f t="shared" si="96"/>
        <v>76</v>
      </c>
      <c r="K691" s="67">
        <f t="shared" si="97"/>
        <v>155</v>
      </c>
      <c r="L691" s="67">
        <f t="shared" si="98"/>
        <v>231</v>
      </c>
      <c r="M691" s="66">
        <f t="shared" si="92"/>
        <v>64.181034482758619</v>
      </c>
      <c r="N691" s="66">
        <f t="shared" si="100"/>
        <v>64.181034482758619</v>
      </c>
      <c r="O691" s="94">
        <f t="shared" si="99"/>
        <v>64.181034482758619</v>
      </c>
    </row>
    <row r="692" spans="1:15" ht="18" customHeight="1" outlineLevel="2">
      <c r="A692" s="81">
        <v>73</v>
      </c>
      <c r="B692" s="76" t="s">
        <v>380</v>
      </c>
      <c r="C692" s="5" t="s">
        <v>429</v>
      </c>
      <c r="D692" s="6">
        <v>78</v>
      </c>
      <c r="E692" s="6">
        <v>1221</v>
      </c>
      <c r="F692" s="6">
        <v>20</v>
      </c>
      <c r="G692" s="86">
        <f t="shared" si="93"/>
        <v>61.05</v>
      </c>
      <c r="H692" s="67">
        <f t="shared" si="94"/>
        <v>1832</v>
      </c>
      <c r="I692" s="67">
        <f t="shared" si="95"/>
        <v>1954</v>
      </c>
      <c r="J692" s="67">
        <f t="shared" si="96"/>
        <v>62</v>
      </c>
      <c r="K692" s="67">
        <f t="shared" si="97"/>
        <v>127</v>
      </c>
      <c r="L692" s="67">
        <f t="shared" si="98"/>
        <v>189</v>
      </c>
      <c r="M692" s="66">
        <f t="shared" si="92"/>
        <v>78.269230769230774</v>
      </c>
      <c r="N692" s="66">
        <f t="shared" si="100"/>
        <v>78.269230769230774</v>
      </c>
      <c r="O692" s="94">
        <f t="shared" si="99"/>
        <v>78.269230769230774</v>
      </c>
    </row>
    <row r="693" spans="1:15" ht="18" customHeight="1" outlineLevel="2">
      <c r="A693" s="81">
        <v>74</v>
      </c>
      <c r="B693" s="76" t="s">
        <v>380</v>
      </c>
      <c r="C693" s="5" t="s">
        <v>430</v>
      </c>
      <c r="D693" s="6">
        <v>103</v>
      </c>
      <c r="E693" s="6">
        <v>337</v>
      </c>
      <c r="F693" s="6">
        <v>8</v>
      </c>
      <c r="G693" s="86">
        <f t="shared" si="93"/>
        <v>42.125</v>
      </c>
      <c r="H693" s="67">
        <f t="shared" si="94"/>
        <v>1264</v>
      </c>
      <c r="I693" s="67">
        <f t="shared" si="95"/>
        <v>1348</v>
      </c>
      <c r="J693" s="67">
        <f t="shared" si="96"/>
        <v>43</v>
      </c>
      <c r="K693" s="67">
        <f t="shared" si="97"/>
        <v>87</v>
      </c>
      <c r="L693" s="67">
        <f t="shared" si="98"/>
        <v>130</v>
      </c>
      <c r="M693" s="66">
        <f t="shared" si="92"/>
        <v>40.898058252427184</v>
      </c>
      <c r="N693" s="66">
        <f t="shared" si="100"/>
        <v>40.898058252427184</v>
      </c>
      <c r="O693" s="94">
        <f t="shared" si="99"/>
        <v>40.898058252427184</v>
      </c>
    </row>
    <row r="694" spans="1:15" ht="18" customHeight="1" outlineLevel="2">
      <c r="A694" s="81">
        <v>75</v>
      </c>
      <c r="B694" s="76" t="s">
        <v>380</v>
      </c>
      <c r="C694" s="5" t="s">
        <v>431</v>
      </c>
      <c r="D694" s="6">
        <v>75</v>
      </c>
      <c r="E694" s="6">
        <v>630</v>
      </c>
      <c r="F694" s="6">
        <v>15</v>
      </c>
      <c r="G694" s="86">
        <f t="shared" si="93"/>
        <v>42</v>
      </c>
      <c r="H694" s="67">
        <f t="shared" si="94"/>
        <v>1260</v>
      </c>
      <c r="I694" s="67">
        <f t="shared" si="95"/>
        <v>1344</v>
      </c>
      <c r="J694" s="67">
        <f t="shared" si="96"/>
        <v>43</v>
      </c>
      <c r="K694" s="67">
        <f t="shared" si="97"/>
        <v>87</v>
      </c>
      <c r="L694" s="67">
        <f t="shared" si="98"/>
        <v>130</v>
      </c>
      <c r="M694" s="66">
        <f t="shared" si="92"/>
        <v>56</v>
      </c>
      <c r="N694" s="66">
        <f t="shared" si="100"/>
        <v>56</v>
      </c>
      <c r="O694" s="94">
        <f t="shared" si="99"/>
        <v>56</v>
      </c>
    </row>
    <row r="695" spans="1:15" ht="18" customHeight="1" outlineLevel="2">
      <c r="A695" s="81">
        <v>76</v>
      </c>
      <c r="B695" s="76" t="s">
        <v>380</v>
      </c>
      <c r="C695" s="5" t="s">
        <v>432</v>
      </c>
      <c r="D695" s="6">
        <v>66</v>
      </c>
      <c r="E695" s="6">
        <v>545</v>
      </c>
      <c r="F695" s="6">
        <v>15</v>
      </c>
      <c r="G695" s="86">
        <f t="shared" si="93"/>
        <v>36.333333333333336</v>
      </c>
      <c r="H695" s="67">
        <f t="shared" si="94"/>
        <v>1090</v>
      </c>
      <c r="I695" s="67">
        <f t="shared" si="95"/>
        <v>1163</v>
      </c>
      <c r="J695" s="67">
        <f t="shared" si="96"/>
        <v>37</v>
      </c>
      <c r="K695" s="67">
        <f t="shared" si="97"/>
        <v>75</v>
      </c>
      <c r="L695" s="67">
        <f t="shared" si="98"/>
        <v>112</v>
      </c>
      <c r="M695" s="66">
        <f t="shared" si="92"/>
        <v>55.050505050505052</v>
      </c>
      <c r="N695" s="66">
        <f t="shared" si="100"/>
        <v>55.050505050505052</v>
      </c>
      <c r="O695" s="94">
        <f t="shared" si="99"/>
        <v>55.050505050505052</v>
      </c>
    </row>
    <row r="696" spans="1:15" ht="18" customHeight="1" outlineLevel="2">
      <c r="A696" s="81">
        <v>77</v>
      </c>
      <c r="B696" s="76" t="s">
        <v>380</v>
      </c>
      <c r="C696" s="5" t="s">
        <v>1370</v>
      </c>
      <c r="D696" s="6">
        <v>94</v>
      </c>
      <c r="E696" s="6">
        <v>750</v>
      </c>
      <c r="F696" s="6">
        <v>14</v>
      </c>
      <c r="G696" s="86">
        <f t="shared" si="93"/>
        <v>53.571428571428569</v>
      </c>
      <c r="H696" s="67">
        <f t="shared" si="94"/>
        <v>1607</v>
      </c>
      <c r="I696" s="67">
        <f t="shared" si="95"/>
        <v>1714</v>
      </c>
      <c r="J696" s="67">
        <f t="shared" si="96"/>
        <v>55</v>
      </c>
      <c r="K696" s="67">
        <f t="shared" si="97"/>
        <v>111</v>
      </c>
      <c r="L696" s="67">
        <f t="shared" si="98"/>
        <v>166</v>
      </c>
      <c r="M696" s="66">
        <f t="shared" si="92"/>
        <v>56.990881458966562</v>
      </c>
      <c r="N696" s="66">
        <f t="shared" si="100"/>
        <v>56.990881458966562</v>
      </c>
      <c r="O696" s="94">
        <f t="shared" si="99"/>
        <v>56.990881458966562</v>
      </c>
    </row>
    <row r="697" spans="1:15" s="7" customFormat="1" ht="18" customHeight="1" outlineLevel="2">
      <c r="A697" s="81">
        <v>78</v>
      </c>
      <c r="B697" s="76" t="s">
        <v>380</v>
      </c>
      <c r="C697" s="5" t="s">
        <v>1371</v>
      </c>
      <c r="D697" s="6">
        <v>103</v>
      </c>
      <c r="E697" s="6">
        <v>819</v>
      </c>
      <c r="F697" s="6">
        <v>19</v>
      </c>
      <c r="G697" s="86">
        <f t="shared" si="93"/>
        <v>43.10526315789474</v>
      </c>
      <c r="H697" s="67">
        <f t="shared" si="94"/>
        <v>1293</v>
      </c>
      <c r="I697" s="67">
        <f t="shared" si="95"/>
        <v>1379</v>
      </c>
      <c r="J697" s="67">
        <f t="shared" si="96"/>
        <v>44</v>
      </c>
      <c r="K697" s="67">
        <f t="shared" si="97"/>
        <v>89</v>
      </c>
      <c r="L697" s="67">
        <f t="shared" si="98"/>
        <v>133</v>
      </c>
      <c r="M697" s="66">
        <f>G697*100/D697</f>
        <v>41.849770056208484</v>
      </c>
      <c r="N697" s="66">
        <f>G697*100/D697</f>
        <v>41.849770056208484</v>
      </c>
      <c r="O697" s="94">
        <f t="shared" si="99"/>
        <v>41.849770056208484</v>
      </c>
    </row>
    <row r="698" spans="1:15" ht="18" customHeight="1" outlineLevel="2">
      <c r="A698" s="81">
        <v>79</v>
      </c>
      <c r="B698" s="76" t="s">
        <v>380</v>
      </c>
      <c r="C698" s="5" t="s">
        <v>1372</v>
      </c>
      <c r="D698" s="6">
        <v>167</v>
      </c>
      <c r="E698" s="6">
        <v>1967</v>
      </c>
      <c r="F698" s="6">
        <v>20</v>
      </c>
      <c r="G698" s="86">
        <f t="shared" si="93"/>
        <v>98.35</v>
      </c>
      <c r="H698" s="67">
        <f t="shared" si="94"/>
        <v>2951</v>
      </c>
      <c r="I698" s="67">
        <f t="shared" si="95"/>
        <v>3147</v>
      </c>
      <c r="J698" s="67">
        <f t="shared" si="96"/>
        <v>100</v>
      </c>
      <c r="K698" s="67">
        <f t="shared" si="97"/>
        <v>206</v>
      </c>
      <c r="L698" s="67">
        <f t="shared" si="98"/>
        <v>306</v>
      </c>
      <c r="M698" s="66">
        <f>G698*100/D698</f>
        <v>58.892215568862277</v>
      </c>
      <c r="N698" s="66">
        <f>G698*100/D698</f>
        <v>58.892215568862277</v>
      </c>
      <c r="O698" s="94">
        <f t="shared" si="99"/>
        <v>58.892215568862277</v>
      </c>
    </row>
    <row r="699" spans="1:15" ht="18" customHeight="1" outlineLevel="2">
      <c r="A699" s="81">
        <v>80</v>
      </c>
      <c r="B699" s="76" t="s">
        <v>380</v>
      </c>
      <c r="C699" s="5" t="s">
        <v>433</v>
      </c>
      <c r="D699" s="6">
        <v>100</v>
      </c>
      <c r="E699" s="6">
        <v>753</v>
      </c>
      <c r="F699" s="6">
        <v>18</v>
      </c>
      <c r="G699" s="86">
        <f t="shared" si="93"/>
        <v>41.833333333333336</v>
      </c>
      <c r="H699" s="67">
        <f t="shared" si="94"/>
        <v>1255</v>
      </c>
      <c r="I699" s="67">
        <f t="shared" si="95"/>
        <v>1339</v>
      </c>
      <c r="J699" s="67">
        <f t="shared" si="96"/>
        <v>43</v>
      </c>
      <c r="K699" s="67">
        <f t="shared" si="97"/>
        <v>86</v>
      </c>
      <c r="L699" s="67">
        <f t="shared" si="98"/>
        <v>129</v>
      </c>
      <c r="M699" s="66">
        <f>G699*100/D699</f>
        <v>41.833333333333343</v>
      </c>
      <c r="N699" s="66">
        <f>G699*100/D699</f>
        <v>41.833333333333343</v>
      </c>
      <c r="O699" s="94">
        <f t="shared" si="99"/>
        <v>41.833333333333343</v>
      </c>
    </row>
    <row r="700" spans="1:15" ht="18" customHeight="1" outlineLevel="2">
      <c r="A700" s="81">
        <v>81</v>
      </c>
      <c r="B700" s="76" t="s">
        <v>380</v>
      </c>
      <c r="C700" s="5" t="s">
        <v>434</v>
      </c>
      <c r="D700" s="6">
        <v>124</v>
      </c>
      <c r="E700" s="6">
        <v>1710</v>
      </c>
      <c r="F700" s="6">
        <v>20</v>
      </c>
      <c r="G700" s="86">
        <f t="shared" si="93"/>
        <v>85.5</v>
      </c>
      <c r="H700" s="67">
        <f t="shared" si="94"/>
        <v>2565</v>
      </c>
      <c r="I700" s="67">
        <f t="shared" si="95"/>
        <v>2736</v>
      </c>
      <c r="J700" s="67">
        <f t="shared" si="96"/>
        <v>87</v>
      </c>
      <c r="K700" s="67">
        <f t="shared" si="97"/>
        <v>179</v>
      </c>
      <c r="L700" s="67">
        <f t="shared" si="98"/>
        <v>266</v>
      </c>
      <c r="M700" s="66">
        <f t="shared" ref="M700:M764" si="101">G700*100/D700</f>
        <v>68.951612903225808</v>
      </c>
      <c r="N700" s="66">
        <f t="shared" si="100"/>
        <v>68.951612903225808</v>
      </c>
      <c r="O700" s="94">
        <f t="shared" si="99"/>
        <v>68.951612903225808</v>
      </c>
    </row>
    <row r="701" spans="1:15" ht="18" customHeight="1" outlineLevel="2">
      <c r="A701" s="81">
        <v>82</v>
      </c>
      <c r="B701" s="76" t="s">
        <v>380</v>
      </c>
      <c r="C701" s="5" t="s">
        <v>435</v>
      </c>
      <c r="D701" s="6">
        <v>117</v>
      </c>
      <c r="E701" s="6">
        <v>1336</v>
      </c>
      <c r="F701" s="6">
        <v>20</v>
      </c>
      <c r="G701" s="86">
        <f t="shared" si="93"/>
        <v>66.8</v>
      </c>
      <c r="H701" s="67">
        <f t="shared" si="94"/>
        <v>2004</v>
      </c>
      <c r="I701" s="67">
        <f t="shared" si="95"/>
        <v>2138</v>
      </c>
      <c r="J701" s="67">
        <f t="shared" si="96"/>
        <v>68</v>
      </c>
      <c r="K701" s="67">
        <f t="shared" si="97"/>
        <v>139</v>
      </c>
      <c r="L701" s="67">
        <f t="shared" si="98"/>
        <v>207</v>
      </c>
      <c r="M701" s="66">
        <f t="shared" si="101"/>
        <v>57.094017094017097</v>
      </c>
      <c r="N701" s="66">
        <f t="shared" si="100"/>
        <v>57.094017094017097</v>
      </c>
      <c r="O701" s="94">
        <f t="shared" si="99"/>
        <v>57.094017094017097</v>
      </c>
    </row>
    <row r="702" spans="1:15" ht="18" customHeight="1" outlineLevel="2">
      <c r="A702" s="81">
        <v>83</v>
      </c>
      <c r="B702" s="76" t="s">
        <v>380</v>
      </c>
      <c r="C702" s="5" t="s">
        <v>436</v>
      </c>
      <c r="D702" s="6">
        <v>87</v>
      </c>
      <c r="E702" s="6">
        <v>1109</v>
      </c>
      <c r="F702" s="6">
        <v>20</v>
      </c>
      <c r="G702" s="86">
        <f t="shared" si="93"/>
        <v>55.45</v>
      </c>
      <c r="H702" s="67">
        <f t="shared" si="94"/>
        <v>1664</v>
      </c>
      <c r="I702" s="67">
        <f t="shared" si="95"/>
        <v>1774</v>
      </c>
      <c r="J702" s="67">
        <f t="shared" si="96"/>
        <v>57</v>
      </c>
      <c r="K702" s="67">
        <f t="shared" si="97"/>
        <v>115</v>
      </c>
      <c r="L702" s="67">
        <f t="shared" si="98"/>
        <v>172</v>
      </c>
      <c r="M702" s="66">
        <f t="shared" si="101"/>
        <v>63.735632183908045</v>
      </c>
      <c r="N702" s="66">
        <f t="shared" si="100"/>
        <v>63.735632183908045</v>
      </c>
      <c r="O702" s="94">
        <f t="shared" si="99"/>
        <v>63.735632183908045</v>
      </c>
    </row>
    <row r="703" spans="1:15" ht="18" customHeight="1" outlineLevel="2">
      <c r="A703" s="81">
        <v>84</v>
      </c>
      <c r="B703" s="76" t="s">
        <v>380</v>
      </c>
      <c r="C703" s="5" t="s">
        <v>437</v>
      </c>
      <c r="D703" s="6">
        <v>217</v>
      </c>
      <c r="E703" s="6">
        <v>388</v>
      </c>
      <c r="F703" s="6">
        <v>4</v>
      </c>
      <c r="G703" s="86">
        <f t="shared" si="93"/>
        <v>97</v>
      </c>
      <c r="H703" s="67">
        <f t="shared" si="94"/>
        <v>2910</v>
      </c>
      <c r="I703" s="67">
        <f t="shared" si="95"/>
        <v>3104</v>
      </c>
      <c r="J703" s="67">
        <f t="shared" si="96"/>
        <v>99</v>
      </c>
      <c r="K703" s="67">
        <f t="shared" si="97"/>
        <v>203</v>
      </c>
      <c r="L703" s="67">
        <f t="shared" si="98"/>
        <v>302</v>
      </c>
      <c r="M703" s="66">
        <f t="shared" si="101"/>
        <v>44.700460829493089</v>
      </c>
      <c r="N703" s="66">
        <f t="shared" si="100"/>
        <v>44.700460829493089</v>
      </c>
      <c r="O703" s="94">
        <f t="shared" si="99"/>
        <v>44.700460829493089</v>
      </c>
    </row>
    <row r="704" spans="1:15" ht="18" customHeight="1" outlineLevel="2">
      <c r="A704" s="81">
        <v>85</v>
      </c>
      <c r="B704" s="76" t="s">
        <v>380</v>
      </c>
      <c r="C704" s="5" t="s">
        <v>438</v>
      </c>
      <c r="D704" s="6">
        <v>104</v>
      </c>
      <c r="E704" s="6">
        <v>238</v>
      </c>
      <c r="F704" s="6">
        <v>3</v>
      </c>
      <c r="G704" s="86">
        <f t="shared" si="93"/>
        <v>79.333333333333329</v>
      </c>
      <c r="H704" s="67">
        <f t="shared" si="94"/>
        <v>2380</v>
      </c>
      <c r="I704" s="67">
        <f t="shared" si="95"/>
        <v>2539</v>
      </c>
      <c r="J704" s="67">
        <f t="shared" si="96"/>
        <v>81</v>
      </c>
      <c r="K704" s="67">
        <f t="shared" si="97"/>
        <v>166</v>
      </c>
      <c r="L704" s="67">
        <f t="shared" si="98"/>
        <v>247</v>
      </c>
      <c r="M704" s="66">
        <f t="shared" si="101"/>
        <v>76.282051282051285</v>
      </c>
      <c r="N704" s="66">
        <f t="shared" si="100"/>
        <v>76.282051282051285</v>
      </c>
      <c r="O704" s="94">
        <f t="shared" si="99"/>
        <v>76.282051282051285</v>
      </c>
    </row>
    <row r="705" spans="1:15" ht="18" customHeight="1" outlineLevel="2">
      <c r="A705" s="81">
        <v>86</v>
      </c>
      <c r="B705" s="76" t="s">
        <v>380</v>
      </c>
      <c r="C705" s="5" t="s">
        <v>1386</v>
      </c>
      <c r="D705" s="6">
        <v>68</v>
      </c>
      <c r="E705" s="6">
        <v>660</v>
      </c>
      <c r="F705" s="6">
        <v>20</v>
      </c>
      <c r="G705" s="86">
        <f t="shared" si="93"/>
        <v>33</v>
      </c>
      <c r="H705" s="67">
        <f t="shared" si="94"/>
        <v>990</v>
      </c>
      <c r="I705" s="67">
        <f t="shared" si="95"/>
        <v>1056</v>
      </c>
      <c r="J705" s="67">
        <f t="shared" si="96"/>
        <v>34</v>
      </c>
      <c r="K705" s="67">
        <f t="shared" si="97"/>
        <v>68</v>
      </c>
      <c r="L705" s="67">
        <f t="shared" si="98"/>
        <v>102</v>
      </c>
      <c r="M705" s="66">
        <f t="shared" si="101"/>
        <v>48.529411764705884</v>
      </c>
      <c r="N705" s="66">
        <f t="shared" si="100"/>
        <v>48.529411764705884</v>
      </c>
      <c r="O705" s="94">
        <f t="shared" si="99"/>
        <v>48.529411764705884</v>
      </c>
    </row>
    <row r="706" spans="1:15" ht="18" customHeight="1" outlineLevel="2">
      <c r="A706" s="81">
        <v>87</v>
      </c>
      <c r="B706" s="76" t="s">
        <v>380</v>
      </c>
      <c r="C706" s="5" t="s">
        <v>1387</v>
      </c>
      <c r="D706" s="6">
        <v>81</v>
      </c>
      <c r="E706" s="6">
        <v>276</v>
      </c>
      <c r="F706" s="6">
        <v>8</v>
      </c>
      <c r="G706" s="86">
        <f t="shared" si="93"/>
        <v>34.5</v>
      </c>
      <c r="H706" s="67">
        <f t="shared" si="94"/>
        <v>1035</v>
      </c>
      <c r="I706" s="67">
        <f t="shared" si="95"/>
        <v>1104</v>
      </c>
      <c r="J706" s="67">
        <f t="shared" si="96"/>
        <v>35</v>
      </c>
      <c r="K706" s="67">
        <f t="shared" si="97"/>
        <v>71</v>
      </c>
      <c r="L706" s="67">
        <f t="shared" si="98"/>
        <v>106</v>
      </c>
      <c r="M706" s="66">
        <f t="shared" si="101"/>
        <v>42.592592592592595</v>
      </c>
      <c r="N706" s="66">
        <f t="shared" si="100"/>
        <v>42.592592592592595</v>
      </c>
      <c r="O706" s="94">
        <f t="shared" si="99"/>
        <v>42.592592592592595</v>
      </c>
    </row>
    <row r="707" spans="1:15" ht="18" customHeight="1" outlineLevel="2">
      <c r="A707" s="81">
        <v>88</v>
      </c>
      <c r="B707" s="76" t="s">
        <v>380</v>
      </c>
      <c r="C707" s="5" t="s">
        <v>836</v>
      </c>
      <c r="D707" s="6">
        <v>76</v>
      </c>
      <c r="E707" s="6">
        <v>914</v>
      </c>
      <c r="F707" s="6">
        <v>20</v>
      </c>
      <c r="G707" s="86">
        <f t="shared" si="93"/>
        <v>45.7</v>
      </c>
      <c r="H707" s="67">
        <f t="shared" si="94"/>
        <v>1371</v>
      </c>
      <c r="I707" s="67">
        <f t="shared" si="95"/>
        <v>1462</v>
      </c>
      <c r="J707" s="67">
        <f t="shared" si="96"/>
        <v>47</v>
      </c>
      <c r="K707" s="67">
        <f t="shared" si="97"/>
        <v>94</v>
      </c>
      <c r="L707" s="67">
        <f t="shared" si="98"/>
        <v>141</v>
      </c>
      <c r="M707" s="66">
        <f t="shared" si="101"/>
        <v>60.131578947368418</v>
      </c>
      <c r="N707" s="66">
        <f t="shared" si="100"/>
        <v>60.131578947368418</v>
      </c>
      <c r="O707" s="94">
        <f t="shared" si="99"/>
        <v>60.131578947368418</v>
      </c>
    </row>
    <row r="708" spans="1:15" ht="18" customHeight="1" outlineLevel="2">
      <c r="A708" s="81">
        <v>89</v>
      </c>
      <c r="B708" s="76" t="s">
        <v>380</v>
      </c>
      <c r="C708" s="5" t="s">
        <v>439</v>
      </c>
      <c r="D708" s="6">
        <v>188</v>
      </c>
      <c r="E708" s="6">
        <v>1162</v>
      </c>
      <c r="F708" s="6">
        <v>14</v>
      </c>
      <c r="G708" s="86">
        <f t="shared" si="93"/>
        <v>83</v>
      </c>
      <c r="H708" s="67">
        <f t="shared" si="94"/>
        <v>2490</v>
      </c>
      <c r="I708" s="67">
        <f t="shared" si="95"/>
        <v>2656</v>
      </c>
      <c r="J708" s="67">
        <f t="shared" si="96"/>
        <v>85</v>
      </c>
      <c r="K708" s="67">
        <f t="shared" si="97"/>
        <v>173</v>
      </c>
      <c r="L708" s="67">
        <f t="shared" si="98"/>
        <v>258</v>
      </c>
      <c r="M708" s="66">
        <f t="shared" si="101"/>
        <v>44.148936170212764</v>
      </c>
      <c r="N708" s="66">
        <f t="shared" si="100"/>
        <v>44.148936170212764</v>
      </c>
      <c r="O708" s="94">
        <f t="shared" si="99"/>
        <v>44.148936170212764</v>
      </c>
    </row>
    <row r="709" spans="1:15" ht="18" customHeight="1" outlineLevel="2">
      <c r="A709" s="81">
        <v>90</v>
      </c>
      <c r="B709" s="76" t="s">
        <v>380</v>
      </c>
      <c r="C709" s="5" t="s">
        <v>1373</v>
      </c>
      <c r="D709" s="6">
        <v>52</v>
      </c>
      <c r="E709" s="6">
        <v>758</v>
      </c>
      <c r="F709" s="6">
        <v>20</v>
      </c>
      <c r="G709" s="86">
        <f t="shared" si="93"/>
        <v>37.9</v>
      </c>
      <c r="H709" s="67">
        <f t="shared" si="94"/>
        <v>1137</v>
      </c>
      <c r="I709" s="67">
        <f t="shared" si="95"/>
        <v>1213</v>
      </c>
      <c r="J709" s="67">
        <f t="shared" si="96"/>
        <v>39</v>
      </c>
      <c r="K709" s="67">
        <f t="shared" si="97"/>
        <v>78</v>
      </c>
      <c r="L709" s="67">
        <f t="shared" si="98"/>
        <v>117</v>
      </c>
      <c r="M709" s="66">
        <f t="shared" si="101"/>
        <v>72.884615384615387</v>
      </c>
      <c r="N709" s="66">
        <f t="shared" si="100"/>
        <v>72.884615384615387</v>
      </c>
      <c r="O709" s="94">
        <f t="shared" si="99"/>
        <v>72.884615384615387</v>
      </c>
    </row>
    <row r="710" spans="1:15" ht="18" customHeight="1" outlineLevel="2">
      <c r="A710" s="81">
        <v>91</v>
      </c>
      <c r="B710" s="76" t="s">
        <v>380</v>
      </c>
      <c r="C710" s="5" t="s">
        <v>441</v>
      </c>
      <c r="D710" s="6">
        <v>72</v>
      </c>
      <c r="E710" s="6">
        <v>346</v>
      </c>
      <c r="F710" s="6">
        <v>7</v>
      </c>
      <c r="G710" s="86">
        <f t="shared" si="93"/>
        <v>49.428571428571431</v>
      </c>
      <c r="H710" s="67">
        <f t="shared" si="94"/>
        <v>1483</v>
      </c>
      <c r="I710" s="67">
        <f t="shared" si="95"/>
        <v>1582</v>
      </c>
      <c r="J710" s="67">
        <f t="shared" si="96"/>
        <v>50</v>
      </c>
      <c r="K710" s="67">
        <f t="shared" si="97"/>
        <v>102</v>
      </c>
      <c r="L710" s="67">
        <f t="shared" si="98"/>
        <v>152</v>
      </c>
      <c r="M710" s="66">
        <f>G710*100/D710</f>
        <v>68.650793650793659</v>
      </c>
      <c r="N710" s="66">
        <f>G710*100/D710</f>
        <v>68.650793650793659</v>
      </c>
      <c r="O710" s="94">
        <f t="shared" si="99"/>
        <v>68.650793650793659</v>
      </c>
    </row>
    <row r="711" spans="1:15" ht="18" customHeight="1" outlineLevel="2">
      <c r="A711" s="81">
        <v>92</v>
      </c>
      <c r="B711" s="76" t="s">
        <v>380</v>
      </c>
      <c r="C711" s="5" t="s">
        <v>442</v>
      </c>
      <c r="D711" s="6">
        <v>194</v>
      </c>
      <c r="E711" s="6">
        <v>2623</v>
      </c>
      <c r="F711" s="6">
        <v>20</v>
      </c>
      <c r="G711" s="86">
        <f t="shared" si="93"/>
        <v>131.15</v>
      </c>
      <c r="H711" s="67">
        <f t="shared" si="94"/>
        <v>3935</v>
      </c>
      <c r="I711" s="67">
        <f t="shared" si="95"/>
        <v>4197</v>
      </c>
      <c r="J711" s="67">
        <f t="shared" si="96"/>
        <v>134</v>
      </c>
      <c r="K711" s="67">
        <f t="shared" si="97"/>
        <v>275</v>
      </c>
      <c r="L711" s="67">
        <f t="shared" si="98"/>
        <v>409</v>
      </c>
      <c r="M711" s="66">
        <f t="shared" si="101"/>
        <v>67.603092783505161</v>
      </c>
      <c r="N711" s="66">
        <f t="shared" si="100"/>
        <v>67.603092783505161</v>
      </c>
      <c r="O711" s="94">
        <f t="shared" si="99"/>
        <v>67.603092783505161</v>
      </c>
    </row>
    <row r="712" spans="1:15" ht="18" customHeight="1" outlineLevel="2">
      <c r="A712" s="81">
        <v>93</v>
      </c>
      <c r="B712" s="76" t="s">
        <v>380</v>
      </c>
      <c r="C712" s="5" t="s">
        <v>443</v>
      </c>
      <c r="D712" s="6">
        <v>78</v>
      </c>
      <c r="E712" s="6">
        <v>1041</v>
      </c>
      <c r="F712" s="6">
        <v>17</v>
      </c>
      <c r="G712" s="86">
        <f t="shared" si="93"/>
        <v>61.235294117647058</v>
      </c>
      <c r="H712" s="67">
        <f t="shared" si="94"/>
        <v>1837</v>
      </c>
      <c r="I712" s="67">
        <f t="shared" si="95"/>
        <v>1960</v>
      </c>
      <c r="J712" s="67">
        <f t="shared" si="96"/>
        <v>62</v>
      </c>
      <c r="K712" s="67">
        <f t="shared" si="97"/>
        <v>127</v>
      </c>
      <c r="L712" s="67">
        <f t="shared" si="98"/>
        <v>189</v>
      </c>
      <c r="M712" s="66">
        <f t="shared" si="101"/>
        <v>78.50678733031674</v>
      </c>
      <c r="N712" s="66">
        <f t="shared" si="100"/>
        <v>78.50678733031674</v>
      </c>
      <c r="O712" s="94">
        <f t="shared" si="99"/>
        <v>78.50678733031674</v>
      </c>
    </row>
    <row r="713" spans="1:15" ht="18" customHeight="1" outlineLevel="2">
      <c r="A713" s="81">
        <v>94</v>
      </c>
      <c r="B713" s="76" t="s">
        <v>380</v>
      </c>
      <c r="C713" s="5" t="s">
        <v>444</v>
      </c>
      <c r="D713" s="6">
        <v>72</v>
      </c>
      <c r="E713" s="6">
        <v>977</v>
      </c>
      <c r="F713" s="6">
        <v>20</v>
      </c>
      <c r="G713" s="86">
        <f t="shared" si="93"/>
        <v>48.85</v>
      </c>
      <c r="H713" s="67">
        <f t="shared" si="94"/>
        <v>1466</v>
      </c>
      <c r="I713" s="67">
        <f t="shared" si="95"/>
        <v>1563</v>
      </c>
      <c r="J713" s="67">
        <f t="shared" si="96"/>
        <v>50</v>
      </c>
      <c r="K713" s="67">
        <f t="shared" si="97"/>
        <v>101</v>
      </c>
      <c r="L713" s="67">
        <f t="shared" si="98"/>
        <v>151</v>
      </c>
      <c r="M713" s="66">
        <f t="shared" si="101"/>
        <v>67.847222222222229</v>
      </c>
      <c r="N713" s="66">
        <f t="shared" si="100"/>
        <v>67.847222222222229</v>
      </c>
      <c r="O713" s="94">
        <f t="shared" si="99"/>
        <v>67.847222222222229</v>
      </c>
    </row>
    <row r="714" spans="1:15" ht="18" customHeight="1" outlineLevel="2">
      <c r="A714" s="81">
        <v>95</v>
      </c>
      <c r="B714" s="76" t="s">
        <v>380</v>
      </c>
      <c r="C714" s="5" t="s">
        <v>445</v>
      </c>
      <c r="D714" s="6">
        <v>144</v>
      </c>
      <c r="E714" s="6">
        <v>2005</v>
      </c>
      <c r="F714" s="6">
        <v>20</v>
      </c>
      <c r="G714" s="86">
        <f t="shared" si="93"/>
        <v>100.25</v>
      </c>
      <c r="H714" s="67">
        <f t="shared" si="94"/>
        <v>3008</v>
      </c>
      <c r="I714" s="67">
        <f t="shared" si="95"/>
        <v>3208</v>
      </c>
      <c r="J714" s="67">
        <f t="shared" si="96"/>
        <v>102</v>
      </c>
      <c r="K714" s="67">
        <f t="shared" si="97"/>
        <v>210</v>
      </c>
      <c r="L714" s="67">
        <f t="shared" si="98"/>
        <v>312</v>
      </c>
      <c r="M714" s="66">
        <f t="shared" si="101"/>
        <v>69.618055555555557</v>
      </c>
      <c r="N714" s="66">
        <f t="shared" si="100"/>
        <v>69.618055555555557</v>
      </c>
      <c r="O714" s="94">
        <f t="shared" si="99"/>
        <v>69.618055555555557</v>
      </c>
    </row>
    <row r="715" spans="1:15" ht="18" customHeight="1" outlineLevel="2">
      <c r="A715" s="81">
        <v>96</v>
      </c>
      <c r="B715" s="76" t="s">
        <v>380</v>
      </c>
      <c r="C715" s="5" t="s">
        <v>446</v>
      </c>
      <c r="D715" s="6">
        <v>145</v>
      </c>
      <c r="E715" s="6">
        <v>1732</v>
      </c>
      <c r="F715" s="6">
        <v>20</v>
      </c>
      <c r="G715" s="86">
        <f t="shared" ref="G715:G779" si="102">E715/F715</f>
        <v>86.6</v>
      </c>
      <c r="H715" s="67">
        <f t="shared" ref="H715:H779" si="103">ROUND(G715*30,0)</f>
        <v>2598</v>
      </c>
      <c r="I715" s="67">
        <f t="shared" ref="I715:I779" si="104">ROUND(G715*32,0)</f>
        <v>2771</v>
      </c>
      <c r="J715" s="67">
        <f t="shared" ref="J715:J779" si="105">ROUND(H715*0.034,0)</f>
        <v>88</v>
      </c>
      <c r="K715" s="67">
        <f t="shared" ref="K715:K769" si="106">ROUND(I715*0.066-2,0)</f>
        <v>181</v>
      </c>
      <c r="L715" s="67">
        <f t="shared" ref="L715:L779" si="107">J715+K715</f>
        <v>269</v>
      </c>
      <c r="M715" s="66">
        <f t="shared" si="101"/>
        <v>59.724137931034484</v>
      </c>
      <c r="N715" s="66">
        <f t="shared" si="100"/>
        <v>59.724137931034484</v>
      </c>
      <c r="O715" s="94">
        <f t="shared" ref="O715:O779" si="108">G715*100/D715</f>
        <v>59.724137931034484</v>
      </c>
    </row>
    <row r="716" spans="1:15" ht="18" customHeight="1" outlineLevel="2">
      <c r="A716" s="81">
        <v>97</v>
      </c>
      <c r="B716" s="76" t="s">
        <v>380</v>
      </c>
      <c r="C716" s="5" t="s">
        <v>447</v>
      </c>
      <c r="D716" s="6">
        <v>115</v>
      </c>
      <c r="E716" s="6">
        <v>1944</v>
      </c>
      <c r="F716" s="6">
        <v>21</v>
      </c>
      <c r="G716" s="86">
        <f t="shared" si="102"/>
        <v>92.571428571428569</v>
      </c>
      <c r="H716" s="67">
        <f t="shared" si="103"/>
        <v>2777</v>
      </c>
      <c r="I716" s="67">
        <f t="shared" si="104"/>
        <v>2962</v>
      </c>
      <c r="J716" s="67">
        <f t="shared" si="105"/>
        <v>94</v>
      </c>
      <c r="K716" s="67">
        <f t="shared" si="106"/>
        <v>193</v>
      </c>
      <c r="L716" s="67">
        <f t="shared" si="107"/>
        <v>287</v>
      </c>
      <c r="M716" s="66">
        <f t="shared" si="101"/>
        <v>80.49689440993788</v>
      </c>
      <c r="N716" s="66">
        <f t="shared" si="100"/>
        <v>80.49689440993788</v>
      </c>
      <c r="O716" s="94">
        <f t="shared" si="108"/>
        <v>80.49689440993788</v>
      </c>
    </row>
    <row r="717" spans="1:15" ht="18" customHeight="1" outlineLevel="2">
      <c r="A717" s="81">
        <v>98</v>
      </c>
      <c r="B717" s="76" t="s">
        <v>380</v>
      </c>
      <c r="C717" s="5" t="s">
        <v>448</v>
      </c>
      <c r="D717" s="6">
        <v>142</v>
      </c>
      <c r="E717" s="6">
        <v>55</v>
      </c>
      <c r="F717" s="6">
        <v>1</v>
      </c>
      <c r="G717" s="86">
        <f t="shared" si="102"/>
        <v>55</v>
      </c>
      <c r="H717" s="67">
        <f t="shared" si="103"/>
        <v>1650</v>
      </c>
      <c r="I717" s="67">
        <f t="shared" si="104"/>
        <v>1760</v>
      </c>
      <c r="J717" s="67">
        <f t="shared" si="105"/>
        <v>56</v>
      </c>
      <c r="K717" s="67">
        <f t="shared" si="106"/>
        <v>114</v>
      </c>
      <c r="L717" s="67">
        <f t="shared" si="107"/>
        <v>170</v>
      </c>
      <c r="M717" s="66">
        <f t="shared" si="101"/>
        <v>38.732394366197184</v>
      </c>
      <c r="N717" s="66">
        <f t="shared" si="100"/>
        <v>38.732394366197184</v>
      </c>
      <c r="O717" s="94">
        <f t="shared" si="108"/>
        <v>38.732394366197184</v>
      </c>
    </row>
    <row r="718" spans="1:15" ht="18" customHeight="1" outlineLevel="2">
      <c r="A718" s="81">
        <v>99</v>
      </c>
      <c r="B718" s="76" t="s">
        <v>380</v>
      </c>
      <c r="C718" s="5" t="s">
        <v>1382</v>
      </c>
      <c r="D718" s="6">
        <v>64</v>
      </c>
      <c r="E718" s="6">
        <v>740</v>
      </c>
      <c r="F718" s="6">
        <v>20</v>
      </c>
      <c r="G718" s="86">
        <f t="shared" si="102"/>
        <v>37</v>
      </c>
      <c r="H718" s="67">
        <f t="shared" si="103"/>
        <v>1110</v>
      </c>
      <c r="I718" s="67">
        <f t="shared" si="104"/>
        <v>1184</v>
      </c>
      <c r="J718" s="67">
        <f t="shared" si="105"/>
        <v>38</v>
      </c>
      <c r="K718" s="67">
        <f t="shared" si="106"/>
        <v>76</v>
      </c>
      <c r="L718" s="67">
        <f t="shared" si="107"/>
        <v>114</v>
      </c>
      <c r="M718" s="66">
        <f t="shared" si="101"/>
        <v>57.8125</v>
      </c>
      <c r="N718" s="66">
        <f t="shared" si="100"/>
        <v>57.8125</v>
      </c>
      <c r="O718" s="94">
        <f t="shared" si="108"/>
        <v>57.8125</v>
      </c>
    </row>
    <row r="719" spans="1:15" ht="18" customHeight="1" outlineLevel="2">
      <c r="A719" s="81">
        <v>100</v>
      </c>
      <c r="B719" s="76" t="s">
        <v>380</v>
      </c>
      <c r="C719" s="5" t="s">
        <v>1392</v>
      </c>
      <c r="D719" s="6">
        <v>48</v>
      </c>
      <c r="E719" s="6">
        <v>681</v>
      </c>
      <c r="F719" s="6">
        <v>20</v>
      </c>
      <c r="G719" s="86">
        <f t="shared" si="102"/>
        <v>34.049999999999997</v>
      </c>
      <c r="H719" s="67">
        <f t="shared" si="103"/>
        <v>1022</v>
      </c>
      <c r="I719" s="67">
        <f t="shared" si="104"/>
        <v>1090</v>
      </c>
      <c r="J719" s="67">
        <f t="shared" si="105"/>
        <v>35</v>
      </c>
      <c r="K719" s="67">
        <f t="shared" si="106"/>
        <v>70</v>
      </c>
      <c r="L719" s="67">
        <f t="shared" si="107"/>
        <v>105</v>
      </c>
      <c r="M719" s="66">
        <f t="shared" si="101"/>
        <v>70.937499999999986</v>
      </c>
      <c r="N719" s="66">
        <f t="shared" si="100"/>
        <v>70.937499999999986</v>
      </c>
      <c r="O719" s="94">
        <f t="shared" si="108"/>
        <v>70.937499999999986</v>
      </c>
    </row>
    <row r="720" spans="1:15" ht="18" customHeight="1" outlineLevel="2">
      <c r="A720" s="81">
        <v>101</v>
      </c>
      <c r="B720" s="76" t="s">
        <v>380</v>
      </c>
      <c r="C720" s="76" t="s">
        <v>1397</v>
      </c>
      <c r="D720" s="6">
        <v>49</v>
      </c>
      <c r="E720" s="6">
        <v>803</v>
      </c>
      <c r="F720" s="6">
        <v>20</v>
      </c>
      <c r="G720" s="86">
        <f t="shared" si="102"/>
        <v>40.15</v>
      </c>
      <c r="H720" s="67">
        <f t="shared" si="103"/>
        <v>1205</v>
      </c>
      <c r="I720" s="67">
        <f t="shared" si="104"/>
        <v>1285</v>
      </c>
      <c r="J720" s="67">
        <f t="shared" si="105"/>
        <v>41</v>
      </c>
      <c r="K720" s="67">
        <f t="shared" si="106"/>
        <v>83</v>
      </c>
      <c r="L720" s="67">
        <f t="shared" si="107"/>
        <v>124</v>
      </c>
      <c r="M720" s="66">
        <f>G720*100/D720</f>
        <v>81.938775510204081</v>
      </c>
      <c r="N720" s="66">
        <f>G720*100/D720</f>
        <v>81.938775510204081</v>
      </c>
      <c r="O720" s="94">
        <f t="shared" si="108"/>
        <v>81.938775510204081</v>
      </c>
    </row>
    <row r="721" spans="1:15" ht="18" customHeight="1" outlineLevel="2">
      <c r="A721" s="81">
        <v>102</v>
      </c>
      <c r="B721" s="76" t="s">
        <v>380</v>
      </c>
      <c r="C721" s="5" t="s">
        <v>449</v>
      </c>
      <c r="D721" s="6">
        <v>155</v>
      </c>
      <c r="E721" s="6">
        <v>2500</v>
      </c>
      <c r="F721" s="6">
        <v>22</v>
      </c>
      <c r="G721" s="86">
        <f t="shared" si="102"/>
        <v>113.63636363636364</v>
      </c>
      <c r="H721" s="67">
        <f t="shared" si="103"/>
        <v>3409</v>
      </c>
      <c r="I721" s="67">
        <f t="shared" si="104"/>
        <v>3636</v>
      </c>
      <c r="J721" s="67">
        <f t="shared" si="105"/>
        <v>116</v>
      </c>
      <c r="K721" s="67">
        <f t="shared" si="106"/>
        <v>238</v>
      </c>
      <c r="L721" s="67">
        <f t="shared" si="107"/>
        <v>354</v>
      </c>
      <c r="M721" s="66">
        <f>G721*100/D721</f>
        <v>73.313782991202345</v>
      </c>
      <c r="N721" s="66">
        <f>G721*100/D721</f>
        <v>73.313782991202345</v>
      </c>
      <c r="O721" s="94">
        <f t="shared" si="108"/>
        <v>73.313782991202345</v>
      </c>
    </row>
    <row r="722" spans="1:15" ht="18" customHeight="1" outlineLevel="2">
      <c r="A722" s="81">
        <v>103</v>
      </c>
      <c r="B722" s="76" t="s">
        <v>380</v>
      </c>
      <c r="C722" s="5" t="s">
        <v>450</v>
      </c>
      <c r="D722" s="6">
        <v>92</v>
      </c>
      <c r="E722" s="6">
        <v>855</v>
      </c>
      <c r="F722" s="6">
        <v>20</v>
      </c>
      <c r="G722" s="86">
        <f t="shared" si="102"/>
        <v>42.75</v>
      </c>
      <c r="H722" s="67">
        <f t="shared" si="103"/>
        <v>1283</v>
      </c>
      <c r="I722" s="67">
        <f t="shared" si="104"/>
        <v>1368</v>
      </c>
      <c r="J722" s="67">
        <f t="shared" si="105"/>
        <v>44</v>
      </c>
      <c r="K722" s="67">
        <f t="shared" si="106"/>
        <v>88</v>
      </c>
      <c r="L722" s="67">
        <f t="shared" si="107"/>
        <v>132</v>
      </c>
      <c r="M722" s="66">
        <f t="shared" si="101"/>
        <v>46.467391304347828</v>
      </c>
      <c r="N722" s="66">
        <f t="shared" si="100"/>
        <v>46.467391304347828</v>
      </c>
      <c r="O722" s="94">
        <f t="shared" si="108"/>
        <v>46.467391304347828</v>
      </c>
    </row>
    <row r="723" spans="1:15" ht="18" customHeight="1" outlineLevel="2">
      <c r="A723" s="81">
        <v>104</v>
      </c>
      <c r="B723" s="76" t="s">
        <v>380</v>
      </c>
      <c r="C723" s="5" t="s">
        <v>451</v>
      </c>
      <c r="D723" s="6">
        <v>49</v>
      </c>
      <c r="E723" s="6">
        <v>536</v>
      </c>
      <c r="F723" s="6">
        <v>20</v>
      </c>
      <c r="G723" s="86">
        <f t="shared" si="102"/>
        <v>26.8</v>
      </c>
      <c r="H723" s="67">
        <f t="shared" si="103"/>
        <v>804</v>
      </c>
      <c r="I723" s="67">
        <f t="shared" si="104"/>
        <v>858</v>
      </c>
      <c r="J723" s="67">
        <f t="shared" si="105"/>
        <v>27</v>
      </c>
      <c r="K723" s="67">
        <f t="shared" si="106"/>
        <v>55</v>
      </c>
      <c r="L723" s="67">
        <f t="shared" si="107"/>
        <v>82</v>
      </c>
      <c r="M723" s="66">
        <f t="shared" si="101"/>
        <v>54.693877551020407</v>
      </c>
      <c r="N723" s="66">
        <f t="shared" si="100"/>
        <v>54.693877551020407</v>
      </c>
      <c r="O723" s="94">
        <f t="shared" si="108"/>
        <v>54.693877551020407</v>
      </c>
    </row>
    <row r="724" spans="1:15" ht="18" customHeight="1" outlineLevel="2">
      <c r="A724" s="81">
        <v>105</v>
      </c>
      <c r="B724" s="76" t="s">
        <v>380</v>
      </c>
      <c r="C724" s="5" t="s">
        <v>452</v>
      </c>
      <c r="D724" s="6">
        <v>96</v>
      </c>
      <c r="E724" s="6">
        <v>849</v>
      </c>
      <c r="F724" s="6">
        <v>16</v>
      </c>
      <c r="G724" s="86">
        <f t="shared" si="102"/>
        <v>53.0625</v>
      </c>
      <c r="H724" s="67">
        <f t="shared" si="103"/>
        <v>1592</v>
      </c>
      <c r="I724" s="67">
        <f t="shared" si="104"/>
        <v>1698</v>
      </c>
      <c r="J724" s="67">
        <f t="shared" si="105"/>
        <v>54</v>
      </c>
      <c r="K724" s="67">
        <f t="shared" si="106"/>
        <v>110</v>
      </c>
      <c r="L724" s="67">
        <f t="shared" si="107"/>
        <v>164</v>
      </c>
      <c r="M724" s="66">
        <f>G724*100/D724</f>
        <v>55.2734375</v>
      </c>
      <c r="N724" s="66">
        <f>G724*100/D724</f>
        <v>55.2734375</v>
      </c>
      <c r="O724" s="94">
        <f t="shared" si="108"/>
        <v>55.2734375</v>
      </c>
    </row>
    <row r="725" spans="1:15" ht="18" customHeight="1" outlineLevel="2">
      <c r="A725" s="81">
        <v>106</v>
      </c>
      <c r="B725" s="76" t="s">
        <v>380</v>
      </c>
      <c r="C725" s="5" t="s">
        <v>453</v>
      </c>
      <c r="D725" s="6">
        <v>112</v>
      </c>
      <c r="E725" s="6">
        <v>1142</v>
      </c>
      <c r="F725" s="6">
        <v>15</v>
      </c>
      <c r="G725" s="86">
        <f t="shared" si="102"/>
        <v>76.13333333333334</v>
      </c>
      <c r="H725" s="67">
        <f t="shared" si="103"/>
        <v>2284</v>
      </c>
      <c r="I725" s="67">
        <f t="shared" si="104"/>
        <v>2436</v>
      </c>
      <c r="J725" s="67">
        <f t="shared" si="105"/>
        <v>78</v>
      </c>
      <c r="K725" s="67">
        <f t="shared" si="106"/>
        <v>159</v>
      </c>
      <c r="L725" s="67">
        <f t="shared" si="107"/>
        <v>237</v>
      </c>
      <c r="M725" s="66">
        <f>G725*100/D725</f>
        <v>67.976190476190482</v>
      </c>
      <c r="N725" s="66">
        <f>G725*100/D725</f>
        <v>67.976190476190482</v>
      </c>
      <c r="O725" s="94">
        <f t="shared" si="108"/>
        <v>67.976190476190482</v>
      </c>
    </row>
    <row r="726" spans="1:15" ht="18" customHeight="1" outlineLevel="2">
      <c r="A726" s="81">
        <v>107</v>
      </c>
      <c r="B726" s="76" t="s">
        <v>380</v>
      </c>
      <c r="C726" s="5" t="s">
        <v>454</v>
      </c>
      <c r="D726" s="6">
        <v>75</v>
      </c>
      <c r="E726" s="6">
        <v>732</v>
      </c>
      <c r="F726" s="6">
        <v>19</v>
      </c>
      <c r="G726" s="86">
        <f t="shared" si="102"/>
        <v>38.526315789473685</v>
      </c>
      <c r="H726" s="67">
        <f t="shared" si="103"/>
        <v>1156</v>
      </c>
      <c r="I726" s="67">
        <f t="shared" si="104"/>
        <v>1233</v>
      </c>
      <c r="J726" s="67">
        <f t="shared" si="105"/>
        <v>39</v>
      </c>
      <c r="K726" s="67">
        <f t="shared" si="106"/>
        <v>79</v>
      </c>
      <c r="L726" s="67">
        <f t="shared" si="107"/>
        <v>118</v>
      </c>
      <c r="M726" s="66">
        <f t="shared" si="101"/>
        <v>51.368421052631575</v>
      </c>
      <c r="N726" s="66">
        <f t="shared" si="100"/>
        <v>51.368421052631575</v>
      </c>
      <c r="O726" s="94">
        <f t="shared" si="108"/>
        <v>51.368421052631575</v>
      </c>
    </row>
    <row r="727" spans="1:15" ht="18" customHeight="1" outlineLevel="2">
      <c r="A727" s="81">
        <v>108</v>
      </c>
      <c r="B727" s="76" t="s">
        <v>380</v>
      </c>
      <c r="C727" s="5" t="s">
        <v>455</v>
      </c>
      <c r="D727" s="6">
        <v>91</v>
      </c>
      <c r="E727" s="6">
        <v>950</v>
      </c>
      <c r="F727" s="6">
        <v>18</v>
      </c>
      <c r="G727" s="86">
        <f t="shared" si="102"/>
        <v>52.777777777777779</v>
      </c>
      <c r="H727" s="67">
        <f t="shared" si="103"/>
        <v>1583</v>
      </c>
      <c r="I727" s="67">
        <f t="shared" si="104"/>
        <v>1689</v>
      </c>
      <c r="J727" s="67">
        <f t="shared" si="105"/>
        <v>54</v>
      </c>
      <c r="K727" s="67">
        <f t="shared" si="106"/>
        <v>109</v>
      </c>
      <c r="L727" s="67">
        <f t="shared" si="107"/>
        <v>163</v>
      </c>
      <c r="M727" s="66">
        <f t="shared" si="101"/>
        <v>57.997557997558005</v>
      </c>
      <c r="N727" s="66">
        <f t="shared" si="100"/>
        <v>57.997557997558005</v>
      </c>
      <c r="O727" s="94">
        <f t="shared" si="108"/>
        <v>57.997557997558005</v>
      </c>
    </row>
    <row r="728" spans="1:15" ht="18" customHeight="1" outlineLevel="2">
      <c r="A728" s="81">
        <v>109</v>
      </c>
      <c r="B728" s="76" t="s">
        <v>380</v>
      </c>
      <c r="C728" s="5" t="s">
        <v>456</v>
      </c>
      <c r="D728" s="6">
        <v>161</v>
      </c>
      <c r="E728" s="6">
        <v>1722</v>
      </c>
      <c r="F728" s="6">
        <v>20</v>
      </c>
      <c r="G728" s="86">
        <f t="shared" si="102"/>
        <v>86.1</v>
      </c>
      <c r="H728" s="67">
        <f t="shared" si="103"/>
        <v>2583</v>
      </c>
      <c r="I728" s="67">
        <f t="shared" si="104"/>
        <v>2755</v>
      </c>
      <c r="J728" s="67">
        <f t="shared" si="105"/>
        <v>88</v>
      </c>
      <c r="K728" s="67">
        <f t="shared" si="106"/>
        <v>180</v>
      </c>
      <c r="L728" s="67">
        <f t="shared" si="107"/>
        <v>268</v>
      </c>
      <c r="M728" s="66">
        <f t="shared" si="101"/>
        <v>53.478260869565219</v>
      </c>
      <c r="N728" s="66">
        <f t="shared" si="100"/>
        <v>53.478260869565219</v>
      </c>
      <c r="O728" s="94">
        <f t="shared" si="108"/>
        <v>53.478260869565219</v>
      </c>
    </row>
    <row r="729" spans="1:15" ht="18" customHeight="1" outlineLevel="2">
      <c r="A729" s="81">
        <v>110</v>
      </c>
      <c r="B729" s="76" t="s">
        <v>380</v>
      </c>
      <c r="C729" s="5" t="s">
        <v>457</v>
      </c>
      <c r="D729" s="6">
        <v>58</v>
      </c>
      <c r="E729" s="6">
        <v>692</v>
      </c>
      <c r="F729" s="6">
        <v>19</v>
      </c>
      <c r="G729" s="86">
        <f t="shared" si="102"/>
        <v>36.421052631578945</v>
      </c>
      <c r="H729" s="67">
        <f t="shared" si="103"/>
        <v>1093</v>
      </c>
      <c r="I729" s="67">
        <f t="shared" si="104"/>
        <v>1165</v>
      </c>
      <c r="J729" s="67">
        <f t="shared" si="105"/>
        <v>37</v>
      </c>
      <c r="K729" s="67">
        <f t="shared" si="106"/>
        <v>75</v>
      </c>
      <c r="L729" s="67">
        <f t="shared" si="107"/>
        <v>112</v>
      </c>
      <c r="M729" s="66">
        <f t="shared" si="101"/>
        <v>62.794918330308526</v>
      </c>
      <c r="N729" s="66">
        <f t="shared" si="100"/>
        <v>62.794918330308526</v>
      </c>
      <c r="O729" s="94">
        <f t="shared" si="108"/>
        <v>62.794918330308526</v>
      </c>
    </row>
    <row r="730" spans="1:15" ht="18" customHeight="1" outlineLevel="2">
      <c r="A730" s="81">
        <v>111</v>
      </c>
      <c r="B730" s="76" t="s">
        <v>380</v>
      </c>
      <c r="C730" s="5" t="s">
        <v>1379</v>
      </c>
      <c r="D730" s="6">
        <v>44</v>
      </c>
      <c r="E730" s="6">
        <v>555</v>
      </c>
      <c r="F730" s="6">
        <v>20</v>
      </c>
      <c r="G730" s="86">
        <f t="shared" si="102"/>
        <v>27.75</v>
      </c>
      <c r="H730" s="67">
        <f t="shared" si="103"/>
        <v>833</v>
      </c>
      <c r="I730" s="67">
        <f t="shared" si="104"/>
        <v>888</v>
      </c>
      <c r="J730" s="67">
        <f t="shared" si="105"/>
        <v>28</v>
      </c>
      <c r="K730" s="67">
        <f t="shared" si="106"/>
        <v>57</v>
      </c>
      <c r="L730" s="67">
        <f t="shared" si="107"/>
        <v>85</v>
      </c>
      <c r="M730" s="66">
        <f t="shared" si="101"/>
        <v>63.06818181818182</v>
      </c>
      <c r="N730" s="66">
        <f t="shared" si="100"/>
        <v>63.06818181818182</v>
      </c>
      <c r="O730" s="94">
        <f t="shared" si="108"/>
        <v>63.06818181818182</v>
      </c>
    </row>
    <row r="731" spans="1:15" ht="18" customHeight="1" outlineLevel="2">
      <c r="A731" s="81">
        <v>112</v>
      </c>
      <c r="B731" s="76" t="s">
        <v>380</v>
      </c>
      <c r="C731" s="5" t="s">
        <v>1384</v>
      </c>
      <c r="D731" s="67">
        <v>52</v>
      </c>
      <c r="E731" s="6">
        <v>744</v>
      </c>
      <c r="F731" s="6">
        <v>20</v>
      </c>
      <c r="G731" s="86">
        <f t="shared" si="102"/>
        <v>37.200000000000003</v>
      </c>
      <c r="H731" s="67">
        <f t="shared" si="103"/>
        <v>1116</v>
      </c>
      <c r="I731" s="67">
        <f t="shared" si="104"/>
        <v>1190</v>
      </c>
      <c r="J731" s="67">
        <f t="shared" si="105"/>
        <v>38</v>
      </c>
      <c r="K731" s="67">
        <f t="shared" si="106"/>
        <v>77</v>
      </c>
      <c r="L731" s="67">
        <f t="shared" si="107"/>
        <v>115</v>
      </c>
      <c r="M731" s="66">
        <f t="shared" si="101"/>
        <v>71.538461538461547</v>
      </c>
      <c r="N731" s="66">
        <f t="shared" si="100"/>
        <v>71.538461538461547</v>
      </c>
      <c r="O731" s="94">
        <f t="shared" si="108"/>
        <v>71.538461538461547</v>
      </c>
    </row>
    <row r="732" spans="1:15" ht="18" customHeight="1" outlineLevel="2">
      <c r="A732" s="81">
        <v>113</v>
      </c>
      <c r="B732" s="76" t="s">
        <v>380</v>
      </c>
      <c r="C732" s="5" t="s">
        <v>1374</v>
      </c>
      <c r="D732" s="6">
        <v>131</v>
      </c>
      <c r="E732" s="6">
        <v>1233</v>
      </c>
      <c r="F732" s="6">
        <v>13</v>
      </c>
      <c r="G732" s="86">
        <f t="shared" si="102"/>
        <v>94.84615384615384</v>
      </c>
      <c r="H732" s="67">
        <f t="shared" si="103"/>
        <v>2845</v>
      </c>
      <c r="I732" s="67">
        <f t="shared" si="104"/>
        <v>3035</v>
      </c>
      <c r="J732" s="67">
        <f t="shared" si="105"/>
        <v>97</v>
      </c>
      <c r="K732" s="67">
        <f t="shared" si="106"/>
        <v>198</v>
      </c>
      <c r="L732" s="67">
        <f t="shared" si="107"/>
        <v>295</v>
      </c>
      <c r="M732" s="66">
        <f t="shared" si="101"/>
        <v>72.401644157369347</v>
      </c>
      <c r="N732" s="66">
        <f t="shared" si="100"/>
        <v>72.401644157369347</v>
      </c>
      <c r="O732" s="94">
        <f t="shared" si="108"/>
        <v>72.401644157369347</v>
      </c>
    </row>
    <row r="733" spans="1:15" s="7" customFormat="1" ht="18" customHeight="1" outlineLevel="2">
      <c r="A733" s="81">
        <v>114</v>
      </c>
      <c r="B733" s="76" t="s">
        <v>380</v>
      </c>
      <c r="C733" s="5" t="s">
        <v>458</v>
      </c>
      <c r="D733" s="6">
        <v>56</v>
      </c>
      <c r="E733" s="6">
        <v>631</v>
      </c>
      <c r="F733" s="6">
        <v>19</v>
      </c>
      <c r="G733" s="86">
        <f t="shared" si="102"/>
        <v>33.210526315789473</v>
      </c>
      <c r="H733" s="67">
        <f t="shared" si="103"/>
        <v>996</v>
      </c>
      <c r="I733" s="67">
        <f t="shared" si="104"/>
        <v>1063</v>
      </c>
      <c r="J733" s="67">
        <f t="shared" si="105"/>
        <v>34</v>
      </c>
      <c r="K733" s="67">
        <f t="shared" si="106"/>
        <v>68</v>
      </c>
      <c r="L733" s="67">
        <f t="shared" si="107"/>
        <v>102</v>
      </c>
      <c r="M733" s="66">
        <f t="shared" si="101"/>
        <v>59.304511278195484</v>
      </c>
      <c r="N733" s="66">
        <f t="shared" si="100"/>
        <v>59.304511278195484</v>
      </c>
      <c r="O733" s="94">
        <f t="shared" si="108"/>
        <v>59.304511278195484</v>
      </c>
    </row>
    <row r="734" spans="1:15" ht="18" customHeight="1" outlineLevel="2">
      <c r="A734" s="81">
        <v>115</v>
      </c>
      <c r="B734" s="76" t="s">
        <v>380</v>
      </c>
      <c r="C734" s="5" t="s">
        <v>1377</v>
      </c>
      <c r="D734" s="6">
        <v>58</v>
      </c>
      <c r="E734" s="6">
        <v>612</v>
      </c>
      <c r="F734" s="6">
        <v>20</v>
      </c>
      <c r="G734" s="86">
        <f t="shared" si="102"/>
        <v>30.6</v>
      </c>
      <c r="H734" s="67">
        <f t="shared" si="103"/>
        <v>918</v>
      </c>
      <c r="I734" s="67">
        <f t="shared" si="104"/>
        <v>979</v>
      </c>
      <c r="J734" s="67">
        <f t="shared" si="105"/>
        <v>31</v>
      </c>
      <c r="K734" s="67">
        <f t="shared" si="106"/>
        <v>63</v>
      </c>
      <c r="L734" s="67">
        <f t="shared" si="107"/>
        <v>94</v>
      </c>
      <c r="M734" s="66">
        <f>G734*100/D734</f>
        <v>52.758620689655174</v>
      </c>
      <c r="N734" s="66">
        <f>G734*100/D734</f>
        <v>52.758620689655174</v>
      </c>
      <c r="O734" s="94">
        <f t="shared" si="108"/>
        <v>52.758620689655174</v>
      </c>
    </row>
    <row r="735" spans="1:15" ht="18" customHeight="1" outlineLevel="2">
      <c r="A735" s="81">
        <v>116</v>
      </c>
      <c r="B735" s="76" t="s">
        <v>380</v>
      </c>
      <c r="C735" s="5" t="s">
        <v>63</v>
      </c>
      <c r="D735" s="6">
        <v>114</v>
      </c>
      <c r="E735" s="6">
        <v>1035</v>
      </c>
      <c r="F735" s="6">
        <v>15</v>
      </c>
      <c r="G735" s="86">
        <f t="shared" si="102"/>
        <v>69</v>
      </c>
      <c r="H735" s="67">
        <f t="shared" si="103"/>
        <v>2070</v>
      </c>
      <c r="I735" s="67">
        <f t="shared" si="104"/>
        <v>2208</v>
      </c>
      <c r="J735" s="67">
        <f t="shared" si="105"/>
        <v>70</v>
      </c>
      <c r="K735" s="67">
        <f t="shared" si="106"/>
        <v>144</v>
      </c>
      <c r="L735" s="67">
        <f t="shared" si="107"/>
        <v>214</v>
      </c>
      <c r="M735" s="66">
        <f t="shared" si="101"/>
        <v>60.526315789473685</v>
      </c>
      <c r="N735" s="66">
        <f t="shared" si="100"/>
        <v>60.526315789473685</v>
      </c>
      <c r="O735" s="94">
        <f t="shared" si="108"/>
        <v>60.526315789473685</v>
      </c>
    </row>
    <row r="736" spans="1:15" s="26" customFormat="1" ht="18" customHeight="1" outlineLevel="2">
      <c r="A736" s="81">
        <v>117</v>
      </c>
      <c r="B736" s="76" t="s">
        <v>380</v>
      </c>
      <c r="C736" s="5" t="s">
        <v>459</v>
      </c>
      <c r="D736" s="6">
        <v>85</v>
      </c>
      <c r="E736" s="6">
        <v>976</v>
      </c>
      <c r="F736" s="6">
        <v>19</v>
      </c>
      <c r="G736" s="86">
        <f t="shared" si="102"/>
        <v>51.368421052631582</v>
      </c>
      <c r="H736" s="67">
        <f t="shared" si="103"/>
        <v>1541</v>
      </c>
      <c r="I736" s="67">
        <f t="shared" si="104"/>
        <v>1644</v>
      </c>
      <c r="J736" s="67">
        <f t="shared" si="105"/>
        <v>52</v>
      </c>
      <c r="K736" s="67">
        <f t="shared" si="106"/>
        <v>107</v>
      </c>
      <c r="L736" s="67">
        <f t="shared" si="107"/>
        <v>159</v>
      </c>
      <c r="M736" s="68">
        <f t="shared" si="101"/>
        <v>60.433436532507748</v>
      </c>
      <c r="N736" s="66">
        <f t="shared" si="100"/>
        <v>60.433436532507748</v>
      </c>
      <c r="O736" s="94">
        <f t="shared" si="108"/>
        <v>60.433436532507748</v>
      </c>
    </row>
    <row r="737" spans="1:15" ht="18" customHeight="1" outlineLevel="2">
      <c r="A737" s="81">
        <v>118</v>
      </c>
      <c r="B737" s="76" t="s">
        <v>380</v>
      </c>
      <c r="C737" s="5" t="s">
        <v>460</v>
      </c>
      <c r="D737" s="6">
        <v>146</v>
      </c>
      <c r="E737" s="6">
        <v>1084</v>
      </c>
      <c r="F737" s="6">
        <v>19</v>
      </c>
      <c r="G737" s="86">
        <f t="shared" si="102"/>
        <v>57.05263157894737</v>
      </c>
      <c r="H737" s="67">
        <f t="shared" si="103"/>
        <v>1712</v>
      </c>
      <c r="I737" s="67">
        <f t="shared" si="104"/>
        <v>1826</v>
      </c>
      <c r="J737" s="67">
        <f t="shared" si="105"/>
        <v>58</v>
      </c>
      <c r="K737" s="67">
        <f t="shared" si="106"/>
        <v>119</v>
      </c>
      <c r="L737" s="67">
        <f t="shared" si="107"/>
        <v>177</v>
      </c>
      <c r="M737" s="66">
        <f t="shared" si="101"/>
        <v>39.077144917087239</v>
      </c>
      <c r="N737" s="66">
        <f t="shared" si="100"/>
        <v>39.077144917087239</v>
      </c>
      <c r="O737" s="94">
        <f t="shared" si="108"/>
        <v>39.077144917087239</v>
      </c>
    </row>
    <row r="738" spans="1:15" ht="18" customHeight="1" outlineLevel="2">
      <c r="A738" s="81">
        <v>119</v>
      </c>
      <c r="B738" s="76" t="s">
        <v>380</v>
      </c>
      <c r="C738" s="5" t="s">
        <v>461</v>
      </c>
      <c r="D738" s="6">
        <v>102</v>
      </c>
      <c r="E738" s="6">
        <v>1039</v>
      </c>
      <c r="F738" s="6">
        <v>20</v>
      </c>
      <c r="G738" s="86">
        <f t="shared" si="102"/>
        <v>51.95</v>
      </c>
      <c r="H738" s="67">
        <f t="shared" si="103"/>
        <v>1559</v>
      </c>
      <c r="I738" s="67">
        <f t="shared" si="104"/>
        <v>1662</v>
      </c>
      <c r="J738" s="67">
        <f t="shared" si="105"/>
        <v>53</v>
      </c>
      <c r="K738" s="67">
        <f t="shared" si="106"/>
        <v>108</v>
      </c>
      <c r="L738" s="67">
        <f t="shared" si="107"/>
        <v>161</v>
      </c>
      <c r="M738" s="66">
        <f t="shared" si="101"/>
        <v>50.931372549019606</v>
      </c>
      <c r="N738" s="66">
        <f t="shared" si="100"/>
        <v>50.931372549019606</v>
      </c>
      <c r="O738" s="94">
        <f t="shared" si="108"/>
        <v>50.931372549019606</v>
      </c>
    </row>
    <row r="739" spans="1:15" ht="18" customHeight="1" outlineLevel="2">
      <c r="A739" s="81">
        <v>120</v>
      </c>
      <c r="B739" s="76" t="s">
        <v>380</v>
      </c>
      <c r="C739" s="5" t="s">
        <v>462</v>
      </c>
      <c r="D739" s="6">
        <v>101</v>
      </c>
      <c r="E739" s="6">
        <v>781</v>
      </c>
      <c r="F739" s="6">
        <v>20</v>
      </c>
      <c r="G739" s="86">
        <f t="shared" si="102"/>
        <v>39.049999999999997</v>
      </c>
      <c r="H739" s="67">
        <f t="shared" si="103"/>
        <v>1172</v>
      </c>
      <c r="I739" s="67">
        <f t="shared" si="104"/>
        <v>1250</v>
      </c>
      <c r="J739" s="67">
        <f t="shared" si="105"/>
        <v>40</v>
      </c>
      <c r="K739" s="67">
        <f t="shared" si="106"/>
        <v>81</v>
      </c>
      <c r="L739" s="67">
        <f t="shared" si="107"/>
        <v>121</v>
      </c>
      <c r="M739" s="66">
        <f t="shared" si="101"/>
        <v>38.663366336633658</v>
      </c>
      <c r="N739" s="66">
        <f t="shared" si="100"/>
        <v>38.663366336633658</v>
      </c>
      <c r="O739" s="94">
        <f t="shared" si="108"/>
        <v>38.663366336633658</v>
      </c>
    </row>
    <row r="740" spans="1:15" ht="18" customHeight="1" outlineLevel="2">
      <c r="A740" s="81">
        <v>121</v>
      </c>
      <c r="B740" s="76" t="s">
        <v>380</v>
      </c>
      <c r="C740" s="5" t="s">
        <v>1588</v>
      </c>
      <c r="D740" s="6">
        <v>80</v>
      </c>
      <c r="E740" s="6">
        <v>1117</v>
      </c>
      <c r="F740" s="6">
        <v>20</v>
      </c>
      <c r="G740" s="86">
        <f t="shared" si="102"/>
        <v>55.85</v>
      </c>
      <c r="H740" s="67">
        <f t="shared" si="103"/>
        <v>1676</v>
      </c>
      <c r="I740" s="67">
        <f t="shared" si="104"/>
        <v>1787</v>
      </c>
      <c r="J740" s="67">
        <f t="shared" si="105"/>
        <v>57</v>
      </c>
      <c r="K740" s="67">
        <f t="shared" si="106"/>
        <v>116</v>
      </c>
      <c r="L740" s="67">
        <f t="shared" si="107"/>
        <v>173</v>
      </c>
      <c r="M740" s="66">
        <f t="shared" si="101"/>
        <v>69.8125</v>
      </c>
      <c r="N740" s="66">
        <f t="shared" si="100"/>
        <v>69.8125</v>
      </c>
      <c r="O740" s="94">
        <f t="shared" si="108"/>
        <v>69.8125</v>
      </c>
    </row>
    <row r="741" spans="1:15" ht="18" customHeight="1" outlineLevel="2">
      <c r="A741" s="81">
        <v>122</v>
      </c>
      <c r="B741" s="76" t="s">
        <v>380</v>
      </c>
      <c r="C741" s="5" t="s">
        <v>1589</v>
      </c>
      <c r="D741" s="6">
        <v>102</v>
      </c>
      <c r="E741" s="6">
        <v>1137</v>
      </c>
      <c r="F741" s="6">
        <v>20</v>
      </c>
      <c r="G741" s="86">
        <f t="shared" si="102"/>
        <v>56.85</v>
      </c>
      <c r="H741" s="67">
        <f t="shared" si="103"/>
        <v>1706</v>
      </c>
      <c r="I741" s="67">
        <f t="shared" si="104"/>
        <v>1819</v>
      </c>
      <c r="J741" s="67">
        <f t="shared" si="105"/>
        <v>58</v>
      </c>
      <c r="K741" s="67">
        <f t="shared" si="106"/>
        <v>118</v>
      </c>
      <c r="L741" s="67">
        <f t="shared" si="107"/>
        <v>176</v>
      </c>
      <c r="M741" s="66">
        <f t="shared" si="101"/>
        <v>55.735294117647058</v>
      </c>
      <c r="N741" s="66">
        <f t="shared" si="100"/>
        <v>55.735294117647058</v>
      </c>
      <c r="O741" s="94">
        <f t="shared" si="108"/>
        <v>55.735294117647058</v>
      </c>
    </row>
    <row r="742" spans="1:15" ht="18" customHeight="1" outlineLevel="2">
      <c r="A742" s="81">
        <v>123</v>
      </c>
      <c r="B742" s="76" t="s">
        <v>380</v>
      </c>
      <c r="C742" s="5" t="s">
        <v>463</v>
      </c>
      <c r="D742" s="6">
        <v>101</v>
      </c>
      <c r="E742" s="6">
        <v>1105</v>
      </c>
      <c r="F742" s="6">
        <v>20</v>
      </c>
      <c r="G742" s="86">
        <f t="shared" si="102"/>
        <v>55.25</v>
      </c>
      <c r="H742" s="67">
        <f t="shared" si="103"/>
        <v>1658</v>
      </c>
      <c r="I742" s="67">
        <f t="shared" si="104"/>
        <v>1768</v>
      </c>
      <c r="J742" s="67">
        <f t="shared" si="105"/>
        <v>56</v>
      </c>
      <c r="K742" s="67">
        <f t="shared" si="106"/>
        <v>115</v>
      </c>
      <c r="L742" s="67">
        <f t="shared" si="107"/>
        <v>171</v>
      </c>
      <c r="M742" s="66">
        <f>G742*100/D742</f>
        <v>54.702970297029701</v>
      </c>
      <c r="N742" s="66">
        <f>G742*100/D742</f>
        <v>54.702970297029701</v>
      </c>
      <c r="O742" s="94">
        <f t="shared" si="108"/>
        <v>54.702970297029701</v>
      </c>
    </row>
    <row r="743" spans="1:15" ht="18" customHeight="1" outlineLevel="2">
      <c r="A743" s="81">
        <v>124</v>
      </c>
      <c r="B743" s="76" t="s">
        <v>380</v>
      </c>
      <c r="C743" s="5" t="s">
        <v>465</v>
      </c>
      <c r="D743" s="6">
        <v>97</v>
      </c>
      <c r="E743" s="6">
        <v>1384</v>
      </c>
      <c r="F743" s="6">
        <v>20</v>
      </c>
      <c r="G743" s="86">
        <f t="shared" si="102"/>
        <v>69.2</v>
      </c>
      <c r="H743" s="67">
        <f t="shared" si="103"/>
        <v>2076</v>
      </c>
      <c r="I743" s="67">
        <f t="shared" si="104"/>
        <v>2214</v>
      </c>
      <c r="J743" s="67">
        <f t="shared" si="105"/>
        <v>71</v>
      </c>
      <c r="K743" s="67">
        <f t="shared" si="106"/>
        <v>144</v>
      </c>
      <c r="L743" s="67">
        <f t="shared" si="107"/>
        <v>215</v>
      </c>
      <c r="M743" s="66">
        <f>G743*100/D743</f>
        <v>71.340206185567013</v>
      </c>
      <c r="N743" s="66">
        <f>G743*100/D743</f>
        <v>71.340206185567013</v>
      </c>
      <c r="O743" s="94">
        <f t="shared" si="108"/>
        <v>71.340206185567013</v>
      </c>
    </row>
    <row r="744" spans="1:15" ht="18" customHeight="1" outlineLevel="2">
      <c r="A744" s="81">
        <v>125</v>
      </c>
      <c r="B744" s="76" t="s">
        <v>380</v>
      </c>
      <c r="C744" s="5" t="s">
        <v>1383</v>
      </c>
      <c r="D744" s="6">
        <v>50</v>
      </c>
      <c r="E744" s="6">
        <v>646</v>
      </c>
      <c r="F744" s="6">
        <v>20</v>
      </c>
      <c r="G744" s="86">
        <f t="shared" si="102"/>
        <v>32.299999999999997</v>
      </c>
      <c r="H744" s="67">
        <f t="shared" si="103"/>
        <v>969</v>
      </c>
      <c r="I744" s="67">
        <f t="shared" si="104"/>
        <v>1034</v>
      </c>
      <c r="J744" s="67">
        <f t="shared" si="105"/>
        <v>33</v>
      </c>
      <c r="K744" s="67">
        <f t="shared" si="106"/>
        <v>66</v>
      </c>
      <c r="L744" s="67">
        <f t="shared" si="107"/>
        <v>99</v>
      </c>
      <c r="M744" s="66">
        <f t="shared" si="101"/>
        <v>64.599999999999994</v>
      </c>
      <c r="N744" s="66">
        <f t="shared" si="100"/>
        <v>64.599999999999994</v>
      </c>
      <c r="O744" s="94">
        <f t="shared" si="108"/>
        <v>64.599999999999994</v>
      </c>
    </row>
    <row r="745" spans="1:15" ht="18" customHeight="1" outlineLevel="2">
      <c r="A745" s="81">
        <v>126</v>
      </c>
      <c r="B745" s="76" t="s">
        <v>380</v>
      </c>
      <c r="C745" s="5" t="s">
        <v>466</v>
      </c>
      <c r="D745" s="6">
        <v>159</v>
      </c>
      <c r="E745" s="6">
        <v>1940</v>
      </c>
      <c r="F745" s="6">
        <v>18</v>
      </c>
      <c r="G745" s="86">
        <f t="shared" si="102"/>
        <v>107.77777777777777</v>
      </c>
      <c r="H745" s="67">
        <f t="shared" si="103"/>
        <v>3233</v>
      </c>
      <c r="I745" s="67">
        <f t="shared" si="104"/>
        <v>3449</v>
      </c>
      <c r="J745" s="67">
        <f t="shared" si="105"/>
        <v>110</v>
      </c>
      <c r="K745" s="67">
        <f t="shared" si="106"/>
        <v>226</v>
      </c>
      <c r="L745" s="67">
        <f t="shared" si="107"/>
        <v>336</v>
      </c>
      <c r="M745" s="66">
        <f t="shared" si="101"/>
        <v>67.784765897973443</v>
      </c>
      <c r="N745" s="66">
        <f t="shared" si="100"/>
        <v>67.784765897973443</v>
      </c>
      <c r="O745" s="94">
        <f t="shared" si="108"/>
        <v>67.784765897973443</v>
      </c>
    </row>
    <row r="746" spans="1:15" ht="18" customHeight="1" outlineLevel="2">
      <c r="A746" s="81">
        <v>127</v>
      </c>
      <c r="B746" s="76" t="s">
        <v>380</v>
      </c>
      <c r="C746" s="5" t="s">
        <v>464</v>
      </c>
      <c r="D746" s="6">
        <v>104</v>
      </c>
      <c r="E746" s="6">
        <v>1346</v>
      </c>
      <c r="F746" s="6">
        <v>20</v>
      </c>
      <c r="G746" s="86">
        <f t="shared" si="102"/>
        <v>67.3</v>
      </c>
      <c r="H746" s="67">
        <f t="shared" si="103"/>
        <v>2019</v>
      </c>
      <c r="I746" s="67">
        <f t="shared" si="104"/>
        <v>2154</v>
      </c>
      <c r="J746" s="67">
        <f t="shared" si="105"/>
        <v>69</v>
      </c>
      <c r="K746" s="67">
        <f t="shared" si="106"/>
        <v>140</v>
      </c>
      <c r="L746" s="67">
        <f t="shared" si="107"/>
        <v>209</v>
      </c>
      <c r="M746" s="66">
        <f t="shared" si="101"/>
        <v>64.711538461538467</v>
      </c>
      <c r="N746" s="66">
        <f t="shared" si="100"/>
        <v>64.711538461538467</v>
      </c>
      <c r="O746" s="94">
        <f t="shared" si="108"/>
        <v>64.711538461538467</v>
      </c>
    </row>
    <row r="747" spans="1:15" ht="18" customHeight="1" outlineLevel="2">
      <c r="A747" s="81">
        <v>128</v>
      </c>
      <c r="B747" s="76" t="s">
        <v>380</v>
      </c>
      <c r="C747" s="5" t="s">
        <v>467</v>
      </c>
      <c r="D747" s="6">
        <v>101</v>
      </c>
      <c r="E747" s="6">
        <v>972</v>
      </c>
      <c r="F747" s="6">
        <v>15</v>
      </c>
      <c r="G747" s="86">
        <f t="shared" si="102"/>
        <v>64.8</v>
      </c>
      <c r="H747" s="67">
        <f t="shared" si="103"/>
        <v>1944</v>
      </c>
      <c r="I747" s="67">
        <f t="shared" si="104"/>
        <v>2074</v>
      </c>
      <c r="J747" s="67">
        <f t="shared" si="105"/>
        <v>66</v>
      </c>
      <c r="K747" s="67">
        <f t="shared" si="106"/>
        <v>135</v>
      </c>
      <c r="L747" s="67">
        <f t="shared" si="107"/>
        <v>201</v>
      </c>
      <c r="M747" s="66">
        <f t="shared" si="101"/>
        <v>64.158415841584159</v>
      </c>
      <c r="N747" s="66">
        <f t="shared" si="100"/>
        <v>64.158415841584159</v>
      </c>
      <c r="O747" s="94">
        <f t="shared" si="108"/>
        <v>64.158415841584159</v>
      </c>
    </row>
    <row r="748" spans="1:15" ht="18" customHeight="1" outlineLevel="2">
      <c r="A748" s="81">
        <v>129</v>
      </c>
      <c r="B748" s="76" t="s">
        <v>380</v>
      </c>
      <c r="C748" s="5" t="s">
        <v>468</v>
      </c>
      <c r="D748" s="6">
        <v>102</v>
      </c>
      <c r="E748" s="6">
        <v>1812</v>
      </c>
      <c r="F748" s="6">
        <v>22</v>
      </c>
      <c r="G748" s="86">
        <f t="shared" si="102"/>
        <v>82.36363636363636</v>
      </c>
      <c r="H748" s="67">
        <f t="shared" si="103"/>
        <v>2471</v>
      </c>
      <c r="I748" s="67">
        <f t="shared" si="104"/>
        <v>2636</v>
      </c>
      <c r="J748" s="67">
        <f t="shared" si="105"/>
        <v>84</v>
      </c>
      <c r="K748" s="67">
        <f t="shared" si="106"/>
        <v>172</v>
      </c>
      <c r="L748" s="67">
        <f t="shared" si="107"/>
        <v>256</v>
      </c>
      <c r="M748" s="66">
        <f t="shared" si="101"/>
        <v>80.748663101604279</v>
      </c>
      <c r="N748" s="66">
        <f t="shared" si="100"/>
        <v>80.748663101604279</v>
      </c>
      <c r="O748" s="94">
        <f t="shared" si="108"/>
        <v>80.748663101604279</v>
      </c>
    </row>
    <row r="749" spans="1:15" ht="18" customHeight="1" outlineLevel="2">
      <c r="A749" s="81">
        <v>130</v>
      </c>
      <c r="B749" s="76" t="s">
        <v>380</v>
      </c>
      <c r="C749" s="5" t="s">
        <v>1590</v>
      </c>
      <c r="D749" s="6">
        <v>30</v>
      </c>
      <c r="E749" s="6">
        <v>285</v>
      </c>
      <c r="F749" s="6">
        <v>18</v>
      </c>
      <c r="G749" s="86">
        <f t="shared" si="102"/>
        <v>15.833333333333334</v>
      </c>
      <c r="H749" s="67">
        <f t="shared" si="103"/>
        <v>475</v>
      </c>
      <c r="I749" s="67">
        <f t="shared" si="104"/>
        <v>507</v>
      </c>
      <c r="J749" s="67">
        <f t="shared" si="105"/>
        <v>16</v>
      </c>
      <c r="K749" s="67">
        <f t="shared" si="106"/>
        <v>31</v>
      </c>
      <c r="L749" s="67">
        <f t="shared" si="107"/>
        <v>47</v>
      </c>
      <c r="M749" s="66">
        <f t="shared" si="101"/>
        <v>52.777777777777786</v>
      </c>
      <c r="N749" s="66">
        <f t="shared" si="100"/>
        <v>52.777777777777786</v>
      </c>
      <c r="O749" s="94">
        <f t="shared" si="108"/>
        <v>52.777777777777786</v>
      </c>
    </row>
    <row r="750" spans="1:15" ht="18" customHeight="1" outlineLevel="2">
      <c r="A750" s="81">
        <v>131</v>
      </c>
      <c r="B750" s="76" t="s">
        <v>380</v>
      </c>
      <c r="C750" s="5" t="s">
        <v>1591</v>
      </c>
      <c r="D750" s="6">
        <v>56</v>
      </c>
      <c r="E750" s="6">
        <v>715</v>
      </c>
      <c r="F750" s="6">
        <v>20</v>
      </c>
      <c r="G750" s="86">
        <f t="shared" si="102"/>
        <v>35.75</v>
      </c>
      <c r="H750" s="67">
        <f t="shared" si="103"/>
        <v>1073</v>
      </c>
      <c r="I750" s="67">
        <f t="shared" si="104"/>
        <v>1144</v>
      </c>
      <c r="J750" s="67">
        <f t="shared" si="105"/>
        <v>36</v>
      </c>
      <c r="K750" s="67">
        <f t="shared" si="106"/>
        <v>74</v>
      </c>
      <c r="L750" s="67">
        <f t="shared" si="107"/>
        <v>110</v>
      </c>
      <c r="M750" s="66">
        <f t="shared" si="101"/>
        <v>63.839285714285715</v>
      </c>
      <c r="N750" s="66">
        <f t="shared" si="100"/>
        <v>63.839285714285715</v>
      </c>
      <c r="O750" s="94">
        <f t="shared" si="108"/>
        <v>63.839285714285715</v>
      </c>
    </row>
    <row r="751" spans="1:15" ht="18" customHeight="1" outlineLevel="2">
      <c r="A751" s="81">
        <v>132</v>
      </c>
      <c r="B751" s="76" t="s">
        <v>380</v>
      </c>
      <c r="C751" s="5" t="s">
        <v>469</v>
      </c>
      <c r="D751" s="6">
        <v>115</v>
      </c>
      <c r="E751" s="6">
        <v>1335</v>
      </c>
      <c r="F751" s="6">
        <v>19</v>
      </c>
      <c r="G751" s="86">
        <f t="shared" si="102"/>
        <v>70.263157894736835</v>
      </c>
      <c r="H751" s="67">
        <f t="shared" si="103"/>
        <v>2108</v>
      </c>
      <c r="I751" s="67">
        <f t="shared" si="104"/>
        <v>2248</v>
      </c>
      <c r="J751" s="67">
        <f t="shared" si="105"/>
        <v>72</v>
      </c>
      <c r="K751" s="67">
        <f t="shared" si="106"/>
        <v>146</v>
      </c>
      <c r="L751" s="67">
        <f t="shared" si="107"/>
        <v>218</v>
      </c>
      <c r="M751" s="66">
        <f t="shared" si="101"/>
        <v>61.098398169336377</v>
      </c>
      <c r="N751" s="66">
        <f t="shared" si="100"/>
        <v>61.098398169336377</v>
      </c>
      <c r="O751" s="94">
        <f t="shared" si="108"/>
        <v>61.098398169336377</v>
      </c>
    </row>
    <row r="752" spans="1:15" ht="18" customHeight="1" outlineLevel="2">
      <c r="A752" s="81">
        <v>133</v>
      </c>
      <c r="B752" s="76" t="s">
        <v>380</v>
      </c>
      <c r="C752" s="5" t="s">
        <v>1376</v>
      </c>
      <c r="D752" s="6">
        <v>45</v>
      </c>
      <c r="E752" s="6">
        <v>528</v>
      </c>
      <c r="F752" s="6">
        <v>20</v>
      </c>
      <c r="G752" s="86">
        <f t="shared" si="102"/>
        <v>26.4</v>
      </c>
      <c r="H752" s="67">
        <f t="shared" si="103"/>
        <v>792</v>
      </c>
      <c r="I752" s="67">
        <f t="shared" si="104"/>
        <v>845</v>
      </c>
      <c r="J752" s="67">
        <f t="shared" si="105"/>
        <v>27</v>
      </c>
      <c r="K752" s="67">
        <f t="shared" si="106"/>
        <v>54</v>
      </c>
      <c r="L752" s="67">
        <f t="shared" si="107"/>
        <v>81</v>
      </c>
      <c r="M752" s="66">
        <f t="shared" si="101"/>
        <v>58.666666666666664</v>
      </c>
      <c r="N752" s="66">
        <f t="shared" si="100"/>
        <v>58.666666666666664</v>
      </c>
      <c r="O752" s="94">
        <f t="shared" si="108"/>
        <v>58.666666666666664</v>
      </c>
    </row>
    <row r="753" spans="1:15" ht="18" customHeight="1" outlineLevel="2">
      <c r="A753" s="81">
        <v>134</v>
      </c>
      <c r="B753" s="76" t="s">
        <v>380</v>
      </c>
      <c r="C753" s="5" t="s">
        <v>1378</v>
      </c>
      <c r="D753" s="6">
        <v>74</v>
      </c>
      <c r="E753" s="6">
        <v>1244</v>
      </c>
      <c r="F753" s="6">
        <v>20</v>
      </c>
      <c r="G753" s="86">
        <f t="shared" si="102"/>
        <v>62.2</v>
      </c>
      <c r="H753" s="67">
        <f t="shared" si="103"/>
        <v>1866</v>
      </c>
      <c r="I753" s="67">
        <f t="shared" si="104"/>
        <v>1990</v>
      </c>
      <c r="J753" s="67">
        <f t="shared" si="105"/>
        <v>63</v>
      </c>
      <c r="K753" s="67">
        <f t="shared" si="106"/>
        <v>129</v>
      </c>
      <c r="L753" s="67">
        <f t="shared" si="107"/>
        <v>192</v>
      </c>
      <c r="M753" s="66">
        <f t="shared" si="101"/>
        <v>84.054054054054049</v>
      </c>
      <c r="N753" s="66">
        <f t="shared" si="100"/>
        <v>84.054054054054049</v>
      </c>
      <c r="O753" s="94">
        <f t="shared" si="108"/>
        <v>84.054054054054049</v>
      </c>
    </row>
    <row r="754" spans="1:15" ht="18" customHeight="1" outlineLevel="2">
      <c r="A754" s="81">
        <v>135</v>
      </c>
      <c r="B754" s="76" t="s">
        <v>380</v>
      </c>
      <c r="C754" s="5" t="s">
        <v>470</v>
      </c>
      <c r="D754" s="6">
        <v>116</v>
      </c>
      <c r="E754" s="6">
        <v>1003</v>
      </c>
      <c r="F754" s="6">
        <v>18</v>
      </c>
      <c r="G754" s="86">
        <f t="shared" si="102"/>
        <v>55.722222222222221</v>
      </c>
      <c r="H754" s="67">
        <f t="shared" si="103"/>
        <v>1672</v>
      </c>
      <c r="I754" s="67">
        <f t="shared" si="104"/>
        <v>1783</v>
      </c>
      <c r="J754" s="67">
        <f t="shared" si="105"/>
        <v>57</v>
      </c>
      <c r="K754" s="67">
        <f t="shared" si="106"/>
        <v>116</v>
      </c>
      <c r="L754" s="67">
        <f t="shared" si="107"/>
        <v>173</v>
      </c>
      <c r="M754" s="66">
        <f t="shared" si="101"/>
        <v>48.036398467432946</v>
      </c>
      <c r="N754" s="66">
        <f t="shared" si="100"/>
        <v>48.036398467432946</v>
      </c>
      <c r="O754" s="94">
        <f t="shared" si="108"/>
        <v>48.036398467432946</v>
      </c>
    </row>
    <row r="755" spans="1:15" ht="18" customHeight="1" outlineLevel="2">
      <c r="A755" s="81">
        <v>136</v>
      </c>
      <c r="B755" s="76" t="s">
        <v>380</v>
      </c>
      <c r="C755" s="5" t="s">
        <v>472</v>
      </c>
      <c r="D755" s="6">
        <v>91</v>
      </c>
      <c r="E755" s="6">
        <v>703</v>
      </c>
      <c r="F755" s="6">
        <v>11</v>
      </c>
      <c r="G755" s="86">
        <f t="shared" si="102"/>
        <v>63.909090909090907</v>
      </c>
      <c r="H755" s="67">
        <f t="shared" si="103"/>
        <v>1917</v>
      </c>
      <c r="I755" s="67">
        <f t="shared" si="104"/>
        <v>2045</v>
      </c>
      <c r="J755" s="67">
        <f t="shared" si="105"/>
        <v>65</v>
      </c>
      <c r="K755" s="67">
        <f t="shared" si="106"/>
        <v>133</v>
      </c>
      <c r="L755" s="67">
        <f t="shared" si="107"/>
        <v>198</v>
      </c>
      <c r="M755" s="66">
        <f>G755*100/D755</f>
        <v>70.229770229770224</v>
      </c>
      <c r="N755" s="66">
        <f>G755*100/D755</f>
        <v>70.229770229770224</v>
      </c>
      <c r="O755" s="94">
        <f t="shared" si="108"/>
        <v>70.229770229770224</v>
      </c>
    </row>
    <row r="756" spans="1:15" ht="18" customHeight="1" outlineLevel="2">
      <c r="A756" s="81">
        <v>137</v>
      </c>
      <c r="B756" s="76" t="s">
        <v>380</v>
      </c>
      <c r="C756" s="5" t="s">
        <v>471</v>
      </c>
      <c r="D756" s="6">
        <v>83</v>
      </c>
      <c r="E756" s="6">
        <v>386</v>
      </c>
      <c r="F756" s="6">
        <v>8</v>
      </c>
      <c r="G756" s="86">
        <f t="shared" si="102"/>
        <v>48.25</v>
      </c>
      <c r="H756" s="67">
        <f t="shared" si="103"/>
        <v>1448</v>
      </c>
      <c r="I756" s="67">
        <f t="shared" si="104"/>
        <v>1544</v>
      </c>
      <c r="J756" s="67">
        <f t="shared" si="105"/>
        <v>49</v>
      </c>
      <c r="K756" s="67">
        <f t="shared" si="106"/>
        <v>100</v>
      </c>
      <c r="L756" s="67">
        <f t="shared" si="107"/>
        <v>149</v>
      </c>
      <c r="M756" s="66">
        <f t="shared" si="101"/>
        <v>58.132530120481931</v>
      </c>
      <c r="N756" s="66">
        <f t="shared" si="100"/>
        <v>58.132530120481931</v>
      </c>
      <c r="O756" s="94">
        <f t="shared" si="108"/>
        <v>58.132530120481931</v>
      </c>
    </row>
    <row r="757" spans="1:15" ht="18" customHeight="1" outlineLevel="2">
      <c r="A757" s="81">
        <v>138</v>
      </c>
      <c r="B757" s="76" t="s">
        <v>380</v>
      </c>
      <c r="C757" s="5" t="s">
        <v>473</v>
      </c>
      <c r="D757" s="6">
        <v>157</v>
      </c>
      <c r="E757" s="6">
        <v>1150</v>
      </c>
      <c r="F757" s="6">
        <v>13</v>
      </c>
      <c r="G757" s="86">
        <f t="shared" si="102"/>
        <v>88.461538461538467</v>
      </c>
      <c r="H757" s="67">
        <f t="shared" si="103"/>
        <v>2654</v>
      </c>
      <c r="I757" s="67">
        <f t="shared" si="104"/>
        <v>2831</v>
      </c>
      <c r="J757" s="67">
        <f t="shared" si="105"/>
        <v>90</v>
      </c>
      <c r="K757" s="67">
        <f t="shared" si="106"/>
        <v>185</v>
      </c>
      <c r="L757" s="67">
        <f t="shared" si="107"/>
        <v>275</v>
      </c>
      <c r="M757" s="66">
        <f t="shared" si="101"/>
        <v>56.344928956393936</v>
      </c>
      <c r="N757" s="66">
        <f t="shared" si="100"/>
        <v>56.344928956393936</v>
      </c>
      <c r="O757" s="94">
        <f t="shared" si="108"/>
        <v>56.344928956393936</v>
      </c>
    </row>
    <row r="758" spans="1:15" ht="18" customHeight="1" outlineLevel="2">
      <c r="A758" s="81">
        <v>139</v>
      </c>
      <c r="B758" s="76" t="s">
        <v>380</v>
      </c>
      <c r="C758" s="5" t="s">
        <v>474</v>
      </c>
      <c r="D758" s="6">
        <v>103</v>
      </c>
      <c r="E758" s="6">
        <v>709</v>
      </c>
      <c r="F758" s="6">
        <v>18</v>
      </c>
      <c r="G758" s="86">
        <f t="shared" si="102"/>
        <v>39.388888888888886</v>
      </c>
      <c r="H758" s="67">
        <f t="shared" si="103"/>
        <v>1182</v>
      </c>
      <c r="I758" s="67">
        <f t="shared" si="104"/>
        <v>1260</v>
      </c>
      <c r="J758" s="67">
        <f t="shared" si="105"/>
        <v>40</v>
      </c>
      <c r="K758" s="67">
        <f t="shared" si="106"/>
        <v>81</v>
      </c>
      <c r="L758" s="67">
        <f t="shared" si="107"/>
        <v>121</v>
      </c>
      <c r="M758" s="66">
        <f t="shared" si="101"/>
        <v>38.241639697950376</v>
      </c>
      <c r="N758" s="66">
        <f t="shared" si="100"/>
        <v>38.241639697950376</v>
      </c>
      <c r="O758" s="94">
        <f t="shared" si="108"/>
        <v>38.241639697950376</v>
      </c>
    </row>
    <row r="759" spans="1:15" ht="18" customHeight="1" outlineLevel="2">
      <c r="A759" s="81">
        <v>140</v>
      </c>
      <c r="B759" s="76" t="s">
        <v>380</v>
      </c>
      <c r="C759" s="5" t="s">
        <v>156</v>
      </c>
      <c r="D759" s="6">
        <v>74</v>
      </c>
      <c r="E759" s="6">
        <v>938</v>
      </c>
      <c r="F759" s="6">
        <v>20</v>
      </c>
      <c r="G759" s="86">
        <f t="shared" si="102"/>
        <v>46.9</v>
      </c>
      <c r="H759" s="67">
        <f t="shared" si="103"/>
        <v>1407</v>
      </c>
      <c r="I759" s="67">
        <f t="shared" si="104"/>
        <v>1501</v>
      </c>
      <c r="J759" s="67">
        <f t="shared" si="105"/>
        <v>48</v>
      </c>
      <c r="K759" s="67">
        <f t="shared" si="106"/>
        <v>97</v>
      </c>
      <c r="L759" s="67">
        <f t="shared" si="107"/>
        <v>145</v>
      </c>
      <c r="M759" s="66">
        <f t="shared" si="101"/>
        <v>63.378378378378379</v>
      </c>
      <c r="N759" s="66">
        <f t="shared" si="100"/>
        <v>63.378378378378379</v>
      </c>
      <c r="O759" s="94">
        <f t="shared" si="108"/>
        <v>63.378378378378379</v>
      </c>
    </row>
    <row r="760" spans="1:15" ht="18" customHeight="1" outlineLevel="2">
      <c r="A760" s="81">
        <v>141</v>
      </c>
      <c r="B760" s="76" t="s">
        <v>380</v>
      </c>
      <c r="C760" s="5" t="s">
        <v>475</v>
      </c>
      <c r="D760" s="6">
        <v>93</v>
      </c>
      <c r="E760" s="6">
        <v>40</v>
      </c>
      <c r="F760" s="6">
        <v>1</v>
      </c>
      <c r="G760" s="86">
        <f t="shared" si="102"/>
        <v>40</v>
      </c>
      <c r="H760" s="67">
        <f t="shared" si="103"/>
        <v>1200</v>
      </c>
      <c r="I760" s="67">
        <f t="shared" si="104"/>
        <v>1280</v>
      </c>
      <c r="J760" s="67">
        <f t="shared" si="105"/>
        <v>41</v>
      </c>
      <c r="K760" s="67">
        <f t="shared" si="106"/>
        <v>82</v>
      </c>
      <c r="L760" s="67">
        <f t="shared" si="107"/>
        <v>123</v>
      </c>
      <c r="M760" s="66">
        <f t="shared" si="101"/>
        <v>43.01075268817204</v>
      </c>
      <c r="N760" s="66">
        <f t="shared" si="100"/>
        <v>43.01075268817204</v>
      </c>
      <c r="O760" s="94">
        <f t="shared" si="108"/>
        <v>43.01075268817204</v>
      </c>
    </row>
    <row r="761" spans="1:15" ht="18" customHeight="1" outlineLevel="2">
      <c r="A761" s="81">
        <v>142</v>
      </c>
      <c r="B761" s="76" t="s">
        <v>380</v>
      </c>
      <c r="C761" s="5" t="s">
        <v>1375</v>
      </c>
      <c r="D761" s="6">
        <v>103</v>
      </c>
      <c r="E761" s="6">
        <v>916</v>
      </c>
      <c r="F761" s="6">
        <v>14</v>
      </c>
      <c r="G761" s="86">
        <f t="shared" si="102"/>
        <v>65.428571428571431</v>
      </c>
      <c r="H761" s="67">
        <f t="shared" si="103"/>
        <v>1963</v>
      </c>
      <c r="I761" s="67">
        <f t="shared" si="104"/>
        <v>2094</v>
      </c>
      <c r="J761" s="67">
        <f t="shared" si="105"/>
        <v>67</v>
      </c>
      <c r="K761" s="67">
        <f t="shared" si="106"/>
        <v>136</v>
      </c>
      <c r="L761" s="67">
        <f t="shared" si="107"/>
        <v>203</v>
      </c>
      <c r="M761" s="66">
        <f>G761*100/D761</f>
        <v>63.522884882108187</v>
      </c>
      <c r="N761" s="66">
        <f>G761*100/D761</f>
        <v>63.522884882108187</v>
      </c>
      <c r="O761" s="94">
        <f t="shared" si="108"/>
        <v>63.522884882108187</v>
      </c>
    </row>
    <row r="762" spans="1:15" ht="18" customHeight="1" outlineLevel="2">
      <c r="A762" s="81">
        <v>143</v>
      </c>
      <c r="B762" s="76" t="s">
        <v>380</v>
      </c>
      <c r="C762" s="5" t="s">
        <v>476</v>
      </c>
      <c r="D762" s="6">
        <v>57</v>
      </c>
      <c r="E762" s="6">
        <v>30</v>
      </c>
      <c r="F762" s="6">
        <v>1</v>
      </c>
      <c r="G762" s="86">
        <f t="shared" si="102"/>
        <v>30</v>
      </c>
      <c r="H762" s="67">
        <f t="shared" si="103"/>
        <v>900</v>
      </c>
      <c r="I762" s="67">
        <f t="shared" si="104"/>
        <v>960</v>
      </c>
      <c r="J762" s="67">
        <f t="shared" si="105"/>
        <v>31</v>
      </c>
      <c r="K762" s="67">
        <f t="shared" si="106"/>
        <v>61</v>
      </c>
      <c r="L762" s="67">
        <f t="shared" si="107"/>
        <v>92</v>
      </c>
      <c r="M762" s="66">
        <f t="shared" ref="M762:M763" si="109">G762*100/D762</f>
        <v>52.631578947368418</v>
      </c>
      <c r="N762" s="66">
        <f t="shared" ref="N762:N825" si="110">G762*100/D762</f>
        <v>52.631578947368418</v>
      </c>
      <c r="O762" s="94">
        <f t="shared" si="108"/>
        <v>52.631578947368418</v>
      </c>
    </row>
    <row r="763" spans="1:15" ht="18" customHeight="1" outlineLevel="2">
      <c r="A763" s="81">
        <v>144</v>
      </c>
      <c r="B763" s="76" t="s">
        <v>380</v>
      </c>
      <c r="C763" s="5" t="s">
        <v>477</v>
      </c>
      <c r="D763" s="6">
        <v>216</v>
      </c>
      <c r="E763" s="6">
        <v>2175</v>
      </c>
      <c r="F763" s="6">
        <v>19</v>
      </c>
      <c r="G763" s="86">
        <f t="shared" si="102"/>
        <v>114.47368421052632</v>
      </c>
      <c r="H763" s="67">
        <f t="shared" si="103"/>
        <v>3434</v>
      </c>
      <c r="I763" s="67">
        <f t="shared" si="104"/>
        <v>3663</v>
      </c>
      <c r="J763" s="67">
        <f t="shared" si="105"/>
        <v>117</v>
      </c>
      <c r="K763" s="67">
        <f t="shared" si="106"/>
        <v>240</v>
      </c>
      <c r="L763" s="67">
        <f t="shared" si="107"/>
        <v>357</v>
      </c>
      <c r="M763" s="66">
        <f t="shared" si="109"/>
        <v>52.997076023391813</v>
      </c>
      <c r="N763" s="66">
        <f t="shared" si="110"/>
        <v>52.997076023391813</v>
      </c>
      <c r="O763" s="94">
        <f t="shared" si="108"/>
        <v>52.997076023391813</v>
      </c>
    </row>
    <row r="764" spans="1:15" ht="18" customHeight="1" outlineLevel="2">
      <c r="A764" s="81">
        <v>145</v>
      </c>
      <c r="B764" s="76" t="s">
        <v>380</v>
      </c>
      <c r="C764" s="5" t="s">
        <v>478</v>
      </c>
      <c r="D764" s="6">
        <v>102</v>
      </c>
      <c r="E764" s="6">
        <v>894</v>
      </c>
      <c r="F764" s="6">
        <v>18</v>
      </c>
      <c r="G764" s="86">
        <f t="shared" si="102"/>
        <v>49.666666666666664</v>
      </c>
      <c r="H764" s="67">
        <f t="shared" si="103"/>
        <v>1490</v>
      </c>
      <c r="I764" s="67">
        <f t="shared" si="104"/>
        <v>1589</v>
      </c>
      <c r="J764" s="67">
        <f t="shared" si="105"/>
        <v>51</v>
      </c>
      <c r="K764" s="67">
        <f t="shared" si="106"/>
        <v>103</v>
      </c>
      <c r="L764" s="67">
        <f t="shared" si="107"/>
        <v>154</v>
      </c>
      <c r="M764" s="66">
        <f t="shared" si="101"/>
        <v>48.692810457516337</v>
      </c>
      <c r="N764" s="66">
        <f t="shared" si="110"/>
        <v>48.692810457516337</v>
      </c>
      <c r="O764" s="94">
        <f t="shared" si="108"/>
        <v>48.692810457516337</v>
      </c>
    </row>
    <row r="765" spans="1:15" ht="18" customHeight="1" outlineLevel="2">
      <c r="A765" s="81">
        <v>146</v>
      </c>
      <c r="B765" s="76" t="s">
        <v>380</v>
      </c>
      <c r="C765" s="5" t="s">
        <v>480</v>
      </c>
      <c r="D765" s="6">
        <v>88</v>
      </c>
      <c r="E765" s="6">
        <v>368</v>
      </c>
      <c r="F765" s="6">
        <v>8</v>
      </c>
      <c r="G765" s="86">
        <f t="shared" si="102"/>
        <v>46</v>
      </c>
      <c r="H765" s="67">
        <f t="shared" si="103"/>
        <v>1380</v>
      </c>
      <c r="I765" s="67">
        <f t="shared" si="104"/>
        <v>1472</v>
      </c>
      <c r="J765" s="67">
        <f t="shared" si="105"/>
        <v>47</v>
      </c>
      <c r="K765" s="67">
        <f t="shared" si="106"/>
        <v>95</v>
      </c>
      <c r="L765" s="67">
        <f t="shared" si="107"/>
        <v>142</v>
      </c>
      <c r="M765" s="66">
        <f t="shared" ref="M765:M817" si="111">G765*100/D765</f>
        <v>52.272727272727273</v>
      </c>
      <c r="N765" s="66">
        <f t="shared" si="110"/>
        <v>52.272727272727273</v>
      </c>
      <c r="O765" s="94">
        <f t="shared" si="108"/>
        <v>52.272727272727273</v>
      </c>
    </row>
    <row r="766" spans="1:15" ht="18" customHeight="1" outlineLevel="2">
      <c r="A766" s="81">
        <v>147</v>
      </c>
      <c r="B766" s="76" t="s">
        <v>380</v>
      </c>
      <c r="C766" s="5" t="s">
        <v>479</v>
      </c>
      <c r="D766" s="6">
        <v>117</v>
      </c>
      <c r="E766" s="6">
        <v>657</v>
      </c>
      <c r="F766" s="6">
        <v>11</v>
      </c>
      <c r="G766" s="86">
        <f t="shared" si="102"/>
        <v>59.727272727272727</v>
      </c>
      <c r="H766" s="67">
        <f t="shared" si="103"/>
        <v>1792</v>
      </c>
      <c r="I766" s="67">
        <f t="shared" si="104"/>
        <v>1911</v>
      </c>
      <c r="J766" s="67">
        <f t="shared" si="105"/>
        <v>61</v>
      </c>
      <c r="K766" s="67">
        <f t="shared" si="106"/>
        <v>124</v>
      </c>
      <c r="L766" s="67">
        <f t="shared" si="107"/>
        <v>185</v>
      </c>
      <c r="M766" s="66">
        <f t="shared" si="111"/>
        <v>51.048951048951054</v>
      </c>
      <c r="N766" s="66">
        <f t="shared" si="110"/>
        <v>51.048951048951054</v>
      </c>
      <c r="O766" s="94">
        <f t="shared" si="108"/>
        <v>51.048951048951054</v>
      </c>
    </row>
    <row r="767" spans="1:15" ht="18" customHeight="1" outlineLevel="2">
      <c r="A767" s="81">
        <v>148</v>
      </c>
      <c r="B767" s="76" t="s">
        <v>380</v>
      </c>
      <c r="C767" s="5" t="s">
        <v>481</v>
      </c>
      <c r="D767" s="6">
        <v>178</v>
      </c>
      <c r="E767" s="6">
        <v>860</v>
      </c>
      <c r="F767" s="6">
        <v>10</v>
      </c>
      <c r="G767" s="86">
        <f t="shared" si="102"/>
        <v>86</v>
      </c>
      <c r="H767" s="67">
        <f t="shared" si="103"/>
        <v>2580</v>
      </c>
      <c r="I767" s="67">
        <f t="shared" si="104"/>
        <v>2752</v>
      </c>
      <c r="J767" s="67">
        <f t="shared" si="105"/>
        <v>88</v>
      </c>
      <c r="K767" s="67">
        <f t="shared" si="106"/>
        <v>180</v>
      </c>
      <c r="L767" s="67">
        <f t="shared" si="107"/>
        <v>268</v>
      </c>
      <c r="M767" s="66">
        <f t="shared" si="111"/>
        <v>48.314606741573037</v>
      </c>
      <c r="N767" s="66">
        <f t="shared" si="110"/>
        <v>48.314606741573037</v>
      </c>
      <c r="O767" s="94">
        <f t="shared" si="108"/>
        <v>48.314606741573037</v>
      </c>
    </row>
    <row r="768" spans="1:15" ht="18" customHeight="1" outlineLevel="2">
      <c r="A768" s="81">
        <v>149</v>
      </c>
      <c r="B768" s="76" t="s">
        <v>380</v>
      </c>
      <c r="C768" s="76" t="s">
        <v>1385</v>
      </c>
      <c r="D768" s="6">
        <v>59</v>
      </c>
      <c r="E768" s="6">
        <v>530</v>
      </c>
      <c r="F768" s="6">
        <v>20</v>
      </c>
      <c r="G768" s="86">
        <f t="shared" si="102"/>
        <v>26.5</v>
      </c>
      <c r="H768" s="67">
        <f t="shared" si="103"/>
        <v>795</v>
      </c>
      <c r="I768" s="67">
        <f t="shared" si="104"/>
        <v>848</v>
      </c>
      <c r="J768" s="67">
        <f t="shared" si="105"/>
        <v>27</v>
      </c>
      <c r="K768" s="67">
        <f t="shared" si="106"/>
        <v>54</v>
      </c>
      <c r="L768" s="67">
        <f t="shared" si="107"/>
        <v>81</v>
      </c>
      <c r="M768" s="66">
        <f t="shared" si="111"/>
        <v>44.915254237288138</v>
      </c>
      <c r="N768" s="66">
        <f t="shared" si="110"/>
        <v>44.915254237288138</v>
      </c>
      <c r="O768" s="94">
        <f t="shared" si="108"/>
        <v>44.915254237288138</v>
      </c>
    </row>
    <row r="769" spans="1:15" ht="18" customHeight="1" outlineLevel="2">
      <c r="A769" s="81">
        <v>150</v>
      </c>
      <c r="B769" s="76" t="s">
        <v>380</v>
      </c>
      <c r="C769" s="5" t="s">
        <v>1391</v>
      </c>
      <c r="D769" s="6">
        <v>76</v>
      </c>
      <c r="E769" s="6">
        <v>906</v>
      </c>
      <c r="F769" s="6">
        <v>19</v>
      </c>
      <c r="G769" s="86">
        <f t="shared" si="102"/>
        <v>47.684210526315788</v>
      </c>
      <c r="H769" s="67">
        <f t="shared" si="103"/>
        <v>1431</v>
      </c>
      <c r="I769" s="67">
        <f t="shared" si="104"/>
        <v>1526</v>
      </c>
      <c r="J769" s="67">
        <f t="shared" si="105"/>
        <v>49</v>
      </c>
      <c r="K769" s="67">
        <f t="shared" si="106"/>
        <v>99</v>
      </c>
      <c r="L769" s="67">
        <f t="shared" si="107"/>
        <v>148</v>
      </c>
      <c r="M769" s="66">
        <f t="shared" si="111"/>
        <v>62.742382271468145</v>
      </c>
      <c r="N769" s="66">
        <f t="shared" si="110"/>
        <v>62.742382271468145</v>
      </c>
      <c r="O769" s="94">
        <f t="shared" si="108"/>
        <v>62.742382271468145</v>
      </c>
    </row>
    <row r="770" spans="1:15" s="117" customFormat="1" ht="18" customHeight="1" outlineLevel="1">
      <c r="A770" s="81"/>
      <c r="B770" s="120" t="s">
        <v>1600</v>
      </c>
      <c r="C770" s="5"/>
      <c r="D770" s="6"/>
      <c r="E770" s="6"/>
      <c r="F770" s="6"/>
      <c r="G770" s="86"/>
      <c r="H770" s="67"/>
      <c r="I770" s="67"/>
      <c r="J770" s="67">
        <f>SUBTOTAL(9,J620:J769)</f>
        <v>9679</v>
      </c>
      <c r="K770" s="67">
        <f>SUBTOTAL(9,K620:K769)</f>
        <v>19744</v>
      </c>
      <c r="L770" s="67">
        <f>SUBTOTAL(9,L620:L769)</f>
        <v>29423</v>
      </c>
      <c r="M770" s="66"/>
      <c r="N770" s="66"/>
      <c r="O770" s="94"/>
    </row>
    <row r="771" spans="1:15" ht="18" customHeight="1" outlineLevel="2">
      <c r="A771" s="87">
        <v>1</v>
      </c>
      <c r="B771" s="78" t="s">
        <v>575</v>
      </c>
      <c r="C771" s="3" t="s">
        <v>576</v>
      </c>
      <c r="D771" s="77">
        <v>13</v>
      </c>
      <c r="E771" s="6">
        <v>142</v>
      </c>
      <c r="F771" s="6">
        <v>17</v>
      </c>
      <c r="G771" s="86">
        <f t="shared" si="102"/>
        <v>8.3529411764705888</v>
      </c>
      <c r="H771" s="67">
        <f t="shared" si="103"/>
        <v>251</v>
      </c>
      <c r="I771" s="67">
        <f t="shared" si="104"/>
        <v>267</v>
      </c>
      <c r="J771" s="67">
        <f t="shared" si="105"/>
        <v>9</v>
      </c>
      <c r="K771" s="67">
        <f t="shared" ref="K771:K779" si="112">ROUND(I771*0.066-1,0)</f>
        <v>17</v>
      </c>
      <c r="L771" s="67">
        <f t="shared" si="107"/>
        <v>26</v>
      </c>
      <c r="M771" s="66">
        <f t="shared" si="111"/>
        <v>64.25339366515837</v>
      </c>
      <c r="N771" s="66">
        <f t="shared" si="110"/>
        <v>64.25339366515837</v>
      </c>
      <c r="O771" s="94">
        <f t="shared" si="108"/>
        <v>64.25339366515837</v>
      </c>
    </row>
    <row r="772" spans="1:15" ht="18" customHeight="1" outlineLevel="2">
      <c r="A772" s="87">
        <v>2</v>
      </c>
      <c r="B772" s="78" t="s">
        <v>575</v>
      </c>
      <c r="C772" s="3" t="s">
        <v>577</v>
      </c>
      <c r="D772" s="77">
        <v>141</v>
      </c>
      <c r="E772" s="6">
        <v>1378</v>
      </c>
      <c r="F772" s="6">
        <v>19</v>
      </c>
      <c r="G772" s="86">
        <f t="shared" si="102"/>
        <v>72.526315789473685</v>
      </c>
      <c r="H772" s="67">
        <f t="shared" si="103"/>
        <v>2176</v>
      </c>
      <c r="I772" s="67">
        <f t="shared" si="104"/>
        <v>2321</v>
      </c>
      <c r="J772" s="67">
        <f t="shared" si="105"/>
        <v>74</v>
      </c>
      <c r="K772" s="67">
        <f t="shared" si="112"/>
        <v>152</v>
      </c>
      <c r="L772" s="67">
        <f t="shared" si="107"/>
        <v>226</v>
      </c>
      <c r="M772" s="66">
        <f t="shared" si="111"/>
        <v>51.437103396789844</v>
      </c>
      <c r="N772" s="66">
        <f t="shared" si="110"/>
        <v>51.437103396789844</v>
      </c>
      <c r="O772" s="94">
        <f t="shared" si="108"/>
        <v>51.437103396789844</v>
      </c>
    </row>
    <row r="773" spans="1:15" s="7" customFormat="1" ht="18" customHeight="1" outlineLevel="2">
      <c r="A773" s="87">
        <v>3</v>
      </c>
      <c r="B773" s="78" t="s">
        <v>575</v>
      </c>
      <c r="C773" s="3" t="s">
        <v>578</v>
      </c>
      <c r="D773" s="77">
        <v>147</v>
      </c>
      <c r="E773" s="6">
        <v>1035</v>
      </c>
      <c r="F773" s="6">
        <v>17</v>
      </c>
      <c r="G773" s="86">
        <f t="shared" si="102"/>
        <v>60.882352941176471</v>
      </c>
      <c r="H773" s="67">
        <f t="shared" si="103"/>
        <v>1826</v>
      </c>
      <c r="I773" s="67">
        <f t="shared" si="104"/>
        <v>1948</v>
      </c>
      <c r="J773" s="67">
        <f t="shared" si="105"/>
        <v>62</v>
      </c>
      <c r="K773" s="67">
        <f t="shared" si="112"/>
        <v>128</v>
      </c>
      <c r="L773" s="67">
        <f t="shared" si="107"/>
        <v>190</v>
      </c>
      <c r="M773" s="66">
        <f t="shared" si="111"/>
        <v>41.416566626650656</v>
      </c>
      <c r="N773" s="66">
        <f t="shared" si="110"/>
        <v>41.416566626650656</v>
      </c>
      <c r="O773" s="94">
        <f t="shared" si="108"/>
        <v>41.416566626650656</v>
      </c>
    </row>
    <row r="774" spans="1:15" ht="18" customHeight="1" outlineLevel="2">
      <c r="A774" s="87">
        <v>4</v>
      </c>
      <c r="B774" s="78" t="s">
        <v>575</v>
      </c>
      <c r="C774" s="3" t="s">
        <v>1399</v>
      </c>
      <c r="D774" s="77">
        <v>22</v>
      </c>
      <c r="E774" s="6">
        <v>235</v>
      </c>
      <c r="F774" s="6">
        <v>19</v>
      </c>
      <c r="G774" s="86">
        <f t="shared" si="102"/>
        <v>12.368421052631579</v>
      </c>
      <c r="H774" s="67">
        <f t="shared" si="103"/>
        <v>371</v>
      </c>
      <c r="I774" s="67">
        <f t="shared" si="104"/>
        <v>396</v>
      </c>
      <c r="J774" s="67">
        <f t="shared" si="105"/>
        <v>13</v>
      </c>
      <c r="K774" s="67">
        <f t="shared" si="112"/>
        <v>25</v>
      </c>
      <c r="L774" s="67">
        <f t="shared" si="107"/>
        <v>38</v>
      </c>
      <c r="M774" s="66">
        <f t="shared" si="111"/>
        <v>56.220095693779903</v>
      </c>
      <c r="N774" s="66">
        <f t="shared" si="110"/>
        <v>56.220095693779903</v>
      </c>
      <c r="O774" s="94">
        <f t="shared" si="108"/>
        <v>56.220095693779903</v>
      </c>
    </row>
    <row r="775" spans="1:15" ht="18" customHeight="1" outlineLevel="2">
      <c r="A775" s="87">
        <v>5</v>
      </c>
      <c r="B775" s="78" t="s">
        <v>575</v>
      </c>
      <c r="C775" s="3" t="s">
        <v>579</v>
      </c>
      <c r="D775" s="77">
        <v>116</v>
      </c>
      <c r="E775" s="6">
        <v>1888</v>
      </c>
      <c r="F775" s="6">
        <v>22</v>
      </c>
      <c r="G775" s="86">
        <f t="shared" si="102"/>
        <v>85.818181818181813</v>
      </c>
      <c r="H775" s="67">
        <f t="shared" si="103"/>
        <v>2575</v>
      </c>
      <c r="I775" s="67">
        <f t="shared" si="104"/>
        <v>2746</v>
      </c>
      <c r="J775" s="67">
        <f t="shared" si="105"/>
        <v>88</v>
      </c>
      <c r="K775" s="67">
        <f t="shared" si="112"/>
        <v>180</v>
      </c>
      <c r="L775" s="67">
        <f t="shared" si="107"/>
        <v>268</v>
      </c>
      <c r="M775" s="66">
        <f t="shared" si="111"/>
        <v>73.98119122257053</v>
      </c>
      <c r="N775" s="66">
        <f t="shared" si="110"/>
        <v>73.98119122257053</v>
      </c>
      <c r="O775" s="94">
        <f t="shared" si="108"/>
        <v>73.98119122257053</v>
      </c>
    </row>
    <row r="776" spans="1:15" ht="18" customHeight="1" outlineLevel="2">
      <c r="A776" s="87">
        <v>6</v>
      </c>
      <c r="B776" s="78" t="s">
        <v>575</v>
      </c>
      <c r="C776" s="3" t="s">
        <v>580</v>
      </c>
      <c r="D776" s="77">
        <v>107</v>
      </c>
      <c r="E776" s="6">
        <v>922</v>
      </c>
      <c r="F776" s="6">
        <v>18</v>
      </c>
      <c r="G776" s="86">
        <f t="shared" si="102"/>
        <v>51.222222222222221</v>
      </c>
      <c r="H776" s="67">
        <f t="shared" si="103"/>
        <v>1537</v>
      </c>
      <c r="I776" s="67">
        <f t="shared" si="104"/>
        <v>1639</v>
      </c>
      <c r="J776" s="67">
        <f t="shared" si="105"/>
        <v>52</v>
      </c>
      <c r="K776" s="67">
        <f t="shared" si="112"/>
        <v>107</v>
      </c>
      <c r="L776" s="67">
        <f t="shared" si="107"/>
        <v>159</v>
      </c>
      <c r="M776" s="66">
        <f t="shared" si="111"/>
        <v>47.871235721703009</v>
      </c>
      <c r="N776" s="66">
        <f t="shared" si="110"/>
        <v>47.871235721703009</v>
      </c>
      <c r="O776" s="94">
        <f t="shared" si="108"/>
        <v>47.871235721703009</v>
      </c>
    </row>
    <row r="777" spans="1:15" ht="18" customHeight="1" outlineLevel="2">
      <c r="A777" s="87">
        <v>7</v>
      </c>
      <c r="B777" s="78" t="s">
        <v>575</v>
      </c>
      <c r="C777" s="3" t="s">
        <v>581</v>
      </c>
      <c r="D777" s="77">
        <v>101</v>
      </c>
      <c r="E777" s="6">
        <v>1097</v>
      </c>
      <c r="F777" s="6">
        <v>20</v>
      </c>
      <c r="G777" s="86">
        <f t="shared" si="102"/>
        <v>54.85</v>
      </c>
      <c r="H777" s="67">
        <f t="shared" si="103"/>
        <v>1646</v>
      </c>
      <c r="I777" s="67">
        <f t="shared" si="104"/>
        <v>1755</v>
      </c>
      <c r="J777" s="67">
        <f t="shared" si="105"/>
        <v>56</v>
      </c>
      <c r="K777" s="67">
        <f t="shared" si="112"/>
        <v>115</v>
      </c>
      <c r="L777" s="67">
        <f t="shared" si="107"/>
        <v>171</v>
      </c>
      <c r="M777" s="66">
        <f t="shared" si="111"/>
        <v>54.306930693069305</v>
      </c>
      <c r="N777" s="66">
        <f t="shared" si="110"/>
        <v>54.306930693069305</v>
      </c>
      <c r="O777" s="94">
        <f t="shared" si="108"/>
        <v>54.306930693069305</v>
      </c>
    </row>
    <row r="778" spans="1:15" ht="18" customHeight="1" outlineLevel="2">
      <c r="A778" s="87">
        <v>8</v>
      </c>
      <c r="B778" s="78" t="s">
        <v>575</v>
      </c>
      <c r="C778" s="3" t="s">
        <v>582</v>
      </c>
      <c r="D778" s="77">
        <v>96</v>
      </c>
      <c r="E778" s="6">
        <v>770</v>
      </c>
      <c r="F778" s="6">
        <v>20</v>
      </c>
      <c r="G778" s="86">
        <f t="shared" si="102"/>
        <v>38.5</v>
      </c>
      <c r="H778" s="67">
        <f t="shared" si="103"/>
        <v>1155</v>
      </c>
      <c r="I778" s="67">
        <f t="shared" si="104"/>
        <v>1232</v>
      </c>
      <c r="J778" s="67">
        <f t="shared" si="105"/>
        <v>39</v>
      </c>
      <c r="K778" s="67">
        <f t="shared" si="112"/>
        <v>80</v>
      </c>
      <c r="L778" s="67">
        <f t="shared" si="107"/>
        <v>119</v>
      </c>
      <c r="M778" s="66">
        <f t="shared" si="111"/>
        <v>40.104166666666664</v>
      </c>
      <c r="N778" s="66">
        <f t="shared" si="110"/>
        <v>40.104166666666664</v>
      </c>
      <c r="O778" s="94">
        <f t="shared" si="108"/>
        <v>40.104166666666664</v>
      </c>
    </row>
    <row r="779" spans="1:15" ht="18" customHeight="1" outlineLevel="2">
      <c r="A779" s="87">
        <v>9</v>
      </c>
      <c r="B779" s="78" t="s">
        <v>575</v>
      </c>
      <c r="C779" s="3" t="s">
        <v>583</v>
      </c>
      <c r="D779" s="77">
        <v>77</v>
      </c>
      <c r="E779" s="6">
        <v>1084</v>
      </c>
      <c r="F779" s="6">
        <v>20</v>
      </c>
      <c r="G779" s="86">
        <f t="shared" si="102"/>
        <v>54.2</v>
      </c>
      <c r="H779" s="67">
        <f t="shared" si="103"/>
        <v>1626</v>
      </c>
      <c r="I779" s="67">
        <f t="shared" si="104"/>
        <v>1734</v>
      </c>
      <c r="J779" s="67">
        <f t="shared" si="105"/>
        <v>55</v>
      </c>
      <c r="K779" s="67">
        <f t="shared" si="112"/>
        <v>113</v>
      </c>
      <c r="L779" s="67">
        <f t="shared" si="107"/>
        <v>168</v>
      </c>
      <c r="M779" s="66">
        <f t="shared" si="111"/>
        <v>70.389610389610397</v>
      </c>
      <c r="N779" s="66">
        <f t="shared" si="110"/>
        <v>70.389610389610397</v>
      </c>
      <c r="O779" s="94">
        <f t="shared" si="108"/>
        <v>70.389610389610397</v>
      </c>
    </row>
    <row r="780" spans="1:15" ht="18" customHeight="1" outlineLevel="2">
      <c r="A780" s="87">
        <v>10</v>
      </c>
      <c r="B780" s="78" t="s">
        <v>575</v>
      </c>
      <c r="C780" s="3" t="s">
        <v>1400</v>
      </c>
      <c r="D780" s="77">
        <v>56</v>
      </c>
      <c r="E780" s="6">
        <v>870</v>
      </c>
      <c r="F780" s="6">
        <v>19</v>
      </c>
      <c r="G780" s="86">
        <f t="shared" ref="G780:G843" si="113">E780/F780</f>
        <v>45.789473684210527</v>
      </c>
      <c r="H780" s="67">
        <f t="shared" ref="H780:H843" si="114">ROUND(G780*30,0)</f>
        <v>1374</v>
      </c>
      <c r="I780" s="67">
        <f t="shared" ref="I780:I843" si="115">ROUND(G780*32,0)</f>
        <v>1465</v>
      </c>
      <c r="J780" s="67">
        <f t="shared" ref="J780:J843" si="116">ROUND(H780*0.034,0)</f>
        <v>47</v>
      </c>
      <c r="K780" s="67">
        <f t="shared" ref="K780:K843" si="117">ROUND(I780*0.066-1,0)</f>
        <v>96</v>
      </c>
      <c r="L780" s="67">
        <f t="shared" ref="L780:L843" si="118">J780+K780</f>
        <v>143</v>
      </c>
      <c r="M780" s="66">
        <f t="shared" si="111"/>
        <v>81.766917293233078</v>
      </c>
      <c r="N780" s="66">
        <f t="shared" si="110"/>
        <v>81.766917293233078</v>
      </c>
      <c r="O780" s="94">
        <f t="shared" ref="O780:O843" si="119">G780*100/D780</f>
        <v>81.766917293233078</v>
      </c>
    </row>
    <row r="781" spans="1:15" ht="18" customHeight="1" outlineLevel="2">
      <c r="A781" s="87">
        <v>11</v>
      </c>
      <c r="B781" s="78" t="s">
        <v>575</v>
      </c>
      <c r="C781" s="3" t="s">
        <v>584</v>
      </c>
      <c r="D781" s="77">
        <v>106</v>
      </c>
      <c r="E781" s="6">
        <v>935</v>
      </c>
      <c r="F781" s="6">
        <v>14</v>
      </c>
      <c r="G781" s="86">
        <f t="shared" si="113"/>
        <v>66.785714285714292</v>
      </c>
      <c r="H781" s="67">
        <f t="shared" si="114"/>
        <v>2004</v>
      </c>
      <c r="I781" s="67">
        <f t="shared" si="115"/>
        <v>2137</v>
      </c>
      <c r="J781" s="67">
        <f t="shared" si="116"/>
        <v>68</v>
      </c>
      <c r="K781" s="67">
        <f t="shared" si="117"/>
        <v>140</v>
      </c>
      <c r="L781" s="67">
        <f t="shared" si="118"/>
        <v>208</v>
      </c>
      <c r="M781" s="66">
        <f t="shared" si="111"/>
        <v>63.005390835579519</v>
      </c>
      <c r="N781" s="66">
        <f t="shared" si="110"/>
        <v>63.005390835579519</v>
      </c>
      <c r="O781" s="94">
        <f t="shared" si="119"/>
        <v>63.005390835579519</v>
      </c>
    </row>
    <row r="782" spans="1:15" s="7" customFormat="1" ht="18" customHeight="1" outlineLevel="2">
      <c r="A782" s="87">
        <v>12</v>
      </c>
      <c r="B782" s="78" t="s">
        <v>575</v>
      </c>
      <c r="C782" s="3" t="s">
        <v>585</v>
      </c>
      <c r="D782" s="77">
        <v>121</v>
      </c>
      <c r="E782" s="6">
        <v>1083</v>
      </c>
      <c r="F782" s="6">
        <v>16</v>
      </c>
      <c r="G782" s="86">
        <f t="shared" si="113"/>
        <v>67.6875</v>
      </c>
      <c r="H782" s="67">
        <f t="shared" si="114"/>
        <v>2031</v>
      </c>
      <c r="I782" s="67">
        <f t="shared" si="115"/>
        <v>2166</v>
      </c>
      <c r="J782" s="67">
        <f t="shared" si="116"/>
        <v>69</v>
      </c>
      <c r="K782" s="67">
        <f t="shared" si="117"/>
        <v>142</v>
      </c>
      <c r="L782" s="67">
        <f t="shared" si="118"/>
        <v>211</v>
      </c>
      <c r="M782" s="66">
        <f t="shared" si="111"/>
        <v>55.940082644628099</v>
      </c>
      <c r="N782" s="66">
        <f t="shared" si="110"/>
        <v>55.940082644628099</v>
      </c>
      <c r="O782" s="94">
        <f t="shared" si="119"/>
        <v>55.940082644628099</v>
      </c>
    </row>
    <row r="783" spans="1:15" ht="18" customHeight="1" outlineLevel="2">
      <c r="A783" s="87">
        <v>13</v>
      </c>
      <c r="B783" s="78" t="s">
        <v>575</v>
      </c>
      <c r="C783" s="3" t="s">
        <v>586</v>
      </c>
      <c r="D783" s="77">
        <v>118</v>
      </c>
      <c r="E783" s="6">
        <v>1354</v>
      </c>
      <c r="F783" s="6">
        <v>20</v>
      </c>
      <c r="G783" s="86">
        <f t="shared" si="113"/>
        <v>67.7</v>
      </c>
      <c r="H783" s="67">
        <f t="shared" si="114"/>
        <v>2031</v>
      </c>
      <c r="I783" s="67">
        <f t="shared" si="115"/>
        <v>2166</v>
      </c>
      <c r="J783" s="67">
        <f t="shared" si="116"/>
        <v>69</v>
      </c>
      <c r="K783" s="67">
        <f t="shared" si="117"/>
        <v>142</v>
      </c>
      <c r="L783" s="67">
        <f t="shared" si="118"/>
        <v>211</v>
      </c>
      <c r="M783" s="66">
        <f t="shared" si="111"/>
        <v>57.372881355932201</v>
      </c>
      <c r="N783" s="66">
        <f t="shared" si="110"/>
        <v>57.372881355932201</v>
      </c>
      <c r="O783" s="94">
        <f t="shared" si="119"/>
        <v>57.372881355932201</v>
      </c>
    </row>
    <row r="784" spans="1:15" ht="18" customHeight="1" outlineLevel="2">
      <c r="A784" s="87">
        <v>14</v>
      </c>
      <c r="B784" s="78" t="s">
        <v>575</v>
      </c>
      <c r="C784" s="3" t="s">
        <v>587</v>
      </c>
      <c r="D784" s="77">
        <v>44</v>
      </c>
      <c r="E784" s="6">
        <v>527</v>
      </c>
      <c r="F784" s="6">
        <v>20</v>
      </c>
      <c r="G784" s="86">
        <f t="shared" si="113"/>
        <v>26.35</v>
      </c>
      <c r="H784" s="67">
        <f t="shared" si="114"/>
        <v>791</v>
      </c>
      <c r="I784" s="67">
        <f t="shared" si="115"/>
        <v>843</v>
      </c>
      <c r="J784" s="67">
        <f t="shared" si="116"/>
        <v>27</v>
      </c>
      <c r="K784" s="67">
        <f t="shared" si="117"/>
        <v>55</v>
      </c>
      <c r="L784" s="67">
        <f t="shared" si="118"/>
        <v>82</v>
      </c>
      <c r="M784" s="66">
        <f t="shared" si="111"/>
        <v>59.886363636363633</v>
      </c>
      <c r="N784" s="66">
        <f t="shared" si="110"/>
        <v>59.886363636363633</v>
      </c>
      <c r="O784" s="94">
        <f t="shared" si="119"/>
        <v>59.886363636363633</v>
      </c>
    </row>
    <row r="785" spans="1:15" ht="18" customHeight="1" outlineLevel="2">
      <c r="A785" s="87">
        <v>15</v>
      </c>
      <c r="B785" s="78" t="s">
        <v>575</v>
      </c>
      <c r="C785" s="3" t="s">
        <v>588</v>
      </c>
      <c r="D785" s="77">
        <v>175</v>
      </c>
      <c r="E785" s="6">
        <v>1225</v>
      </c>
      <c r="F785" s="6">
        <v>12</v>
      </c>
      <c r="G785" s="86">
        <f t="shared" si="113"/>
        <v>102.08333333333333</v>
      </c>
      <c r="H785" s="67">
        <f t="shared" si="114"/>
        <v>3063</v>
      </c>
      <c r="I785" s="67">
        <f t="shared" si="115"/>
        <v>3267</v>
      </c>
      <c r="J785" s="67">
        <f t="shared" si="116"/>
        <v>104</v>
      </c>
      <c r="K785" s="67">
        <f t="shared" si="117"/>
        <v>215</v>
      </c>
      <c r="L785" s="67">
        <f t="shared" si="118"/>
        <v>319</v>
      </c>
      <c r="M785" s="66">
        <f t="shared" si="111"/>
        <v>58.333333333333329</v>
      </c>
      <c r="N785" s="66">
        <f t="shared" si="110"/>
        <v>58.333333333333329</v>
      </c>
      <c r="O785" s="94">
        <f t="shared" si="119"/>
        <v>58.333333333333329</v>
      </c>
    </row>
    <row r="786" spans="1:15" ht="18" customHeight="1" outlineLevel="2">
      <c r="A786" s="87">
        <v>16</v>
      </c>
      <c r="B786" s="78" t="s">
        <v>575</v>
      </c>
      <c r="C786" s="3" t="s">
        <v>589</v>
      </c>
      <c r="D786" s="77">
        <v>113</v>
      </c>
      <c r="E786" s="6">
        <v>659</v>
      </c>
      <c r="F786" s="6">
        <v>10</v>
      </c>
      <c r="G786" s="86">
        <f t="shared" si="113"/>
        <v>65.900000000000006</v>
      </c>
      <c r="H786" s="67">
        <f t="shared" si="114"/>
        <v>1977</v>
      </c>
      <c r="I786" s="67">
        <f t="shared" si="115"/>
        <v>2109</v>
      </c>
      <c r="J786" s="67">
        <f t="shared" si="116"/>
        <v>67</v>
      </c>
      <c r="K786" s="67">
        <f t="shared" si="117"/>
        <v>138</v>
      </c>
      <c r="L786" s="67">
        <f t="shared" si="118"/>
        <v>205</v>
      </c>
      <c r="M786" s="66">
        <f t="shared" si="111"/>
        <v>58.318584070796469</v>
      </c>
      <c r="N786" s="66">
        <f t="shared" si="110"/>
        <v>58.318584070796469</v>
      </c>
      <c r="O786" s="94">
        <f t="shared" si="119"/>
        <v>58.318584070796469</v>
      </c>
    </row>
    <row r="787" spans="1:15" ht="18" customHeight="1" outlineLevel="2">
      <c r="A787" s="87">
        <v>17</v>
      </c>
      <c r="B787" s="78" t="s">
        <v>575</v>
      </c>
      <c r="C787" s="3" t="s">
        <v>590</v>
      </c>
      <c r="D787" s="77">
        <v>103</v>
      </c>
      <c r="E787" s="6">
        <v>1091</v>
      </c>
      <c r="F787" s="6">
        <v>17</v>
      </c>
      <c r="G787" s="86">
        <f t="shared" si="113"/>
        <v>64.17647058823529</v>
      </c>
      <c r="H787" s="67">
        <f t="shared" si="114"/>
        <v>1925</v>
      </c>
      <c r="I787" s="67">
        <f t="shared" si="115"/>
        <v>2054</v>
      </c>
      <c r="J787" s="67">
        <f t="shared" si="116"/>
        <v>65</v>
      </c>
      <c r="K787" s="67">
        <f t="shared" si="117"/>
        <v>135</v>
      </c>
      <c r="L787" s="67">
        <f t="shared" si="118"/>
        <v>200</v>
      </c>
      <c r="M787" s="66">
        <f t="shared" si="111"/>
        <v>62.307252998286685</v>
      </c>
      <c r="N787" s="66">
        <f t="shared" si="110"/>
        <v>62.307252998286685</v>
      </c>
      <c r="O787" s="94">
        <f t="shared" si="119"/>
        <v>62.307252998286685</v>
      </c>
    </row>
    <row r="788" spans="1:15" ht="18" customHeight="1" outlineLevel="2">
      <c r="A788" s="87">
        <v>18</v>
      </c>
      <c r="B788" s="78" t="s">
        <v>575</v>
      </c>
      <c r="C788" s="3" t="s">
        <v>591</v>
      </c>
      <c r="D788" s="77">
        <v>69</v>
      </c>
      <c r="E788" s="6">
        <v>417</v>
      </c>
      <c r="F788" s="6">
        <v>12</v>
      </c>
      <c r="G788" s="86">
        <f t="shared" si="113"/>
        <v>34.75</v>
      </c>
      <c r="H788" s="67">
        <f t="shared" si="114"/>
        <v>1043</v>
      </c>
      <c r="I788" s="67">
        <f t="shared" si="115"/>
        <v>1112</v>
      </c>
      <c r="J788" s="67">
        <f t="shared" si="116"/>
        <v>35</v>
      </c>
      <c r="K788" s="67">
        <f t="shared" si="117"/>
        <v>72</v>
      </c>
      <c r="L788" s="67">
        <f t="shared" si="118"/>
        <v>107</v>
      </c>
      <c r="M788" s="66">
        <f t="shared" si="111"/>
        <v>50.362318840579711</v>
      </c>
      <c r="N788" s="66">
        <f t="shared" si="110"/>
        <v>50.362318840579711</v>
      </c>
      <c r="O788" s="94">
        <f t="shared" si="119"/>
        <v>50.362318840579711</v>
      </c>
    </row>
    <row r="789" spans="1:15" ht="18" customHeight="1" outlineLevel="2">
      <c r="A789" s="87">
        <v>19</v>
      </c>
      <c r="B789" s="78" t="s">
        <v>575</v>
      </c>
      <c r="C789" s="3" t="s">
        <v>592</v>
      </c>
      <c r="D789" s="77">
        <v>150</v>
      </c>
      <c r="E789" s="6">
        <v>964</v>
      </c>
      <c r="F789" s="6">
        <v>9</v>
      </c>
      <c r="G789" s="86">
        <f t="shared" si="113"/>
        <v>107.11111111111111</v>
      </c>
      <c r="H789" s="67">
        <f t="shared" si="114"/>
        <v>3213</v>
      </c>
      <c r="I789" s="67">
        <f t="shared" si="115"/>
        <v>3428</v>
      </c>
      <c r="J789" s="67">
        <f t="shared" si="116"/>
        <v>109</v>
      </c>
      <c r="K789" s="67">
        <f t="shared" si="117"/>
        <v>225</v>
      </c>
      <c r="L789" s="67">
        <f t="shared" si="118"/>
        <v>334</v>
      </c>
      <c r="M789" s="66">
        <f t="shared" si="111"/>
        <v>71.407407407407405</v>
      </c>
      <c r="N789" s="66">
        <f t="shared" si="110"/>
        <v>71.407407407407405</v>
      </c>
      <c r="O789" s="94">
        <f t="shared" si="119"/>
        <v>71.407407407407405</v>
      </c>
    </row>
    <row r="790" spans="1:15" ht="18" customHeight="1" outlineLevel="2">
      <c r="A790" s="87">
        <v>20</v>
      </c>
      <c r="B790" s="78" t="s">
        <v>575</v>
      </c>
      <c r="C790" s="3" t="s">
        <v>593</v>
      </c>
      <c r="D790" s="77">
        <v>69</v>
      </c>
      <c r="E790" s="6">
        <v>800</v>
      </c>
      <c r="F790" s="6">
        <v>15</v>
      </c>
      <c r="G790" s="86">
        <f t="shared" si="113"/>
        <v>53.333333333333336</v>
      </c>
      <c r="H790" s="67">
        <f t="shared" si="114"/>
        <v>1600</v>
      </c>
      <c r="I790" s="67">
        <f t="shared" si="115"/>
        <v>1707</v>
      </c>
      <c r="J790" s="67">
        <f t="shared" si="116"/>
        <v>54</v>
      </c>
      <c r="K790" s="67">
        <f t="shared" si="117"/>
        <v>112</v>
      </c>
      <c r="L790" s="67">
        <f t="shared" si="118"/>
        <v>166</v>
      </c>
      <c r="M790" s="66">
        <f t="shared" si="111"/>
        <v>77.294685990338166</v>
      </c>
      <c r="N790" s="66">
        <f t="shared" si="110"/>
        <v>77.294685990338166</v>
      </c>
      <c r="O790" s="94">
        <f t="shared" si="119"/>
        <v>77.294685990338166</v>
      </c>
    </row>
    <row r="791" spans="1:15" ht="18" customHeight="1" outlineLevel="2">
      <c r="A791" s="87">
        <v>21</v>
      </c>
      <c r="B791" s="78" t="s">
        <v>575</v>
      </c>
      <c r="C791" s="3" t="s">
        <v>594</v>
      </c>
      <c r="D791" s="77">
        <v>161</v>
      </c>
      <c r="E791" s="6">
        <v>1433</v>
      </c>
      <c r="F791" s="6">
        <v>18</v>
      </c>
      <c r="G791" s="86">
        <f t="shared" si="113"/>
        <v>79.611111111111114</v>
      </c>
      <c r="H791" s="67">
        <f t="shared" si="114"/>
        <v>2388</v>
      </c>
      <c r="I791" s="67">
        <f t="shared" si="115"/>
        <v>2548</v>
      </c>
      <c r="J791" s="67">
        <f t="shared" si="116"/>
        <v>81</v>
      </c>
      <c r="K791" s="67">
        <f t="shared" si="117"/>
        <v>167</v>
      </c>
      <c r="L791" s="67">
        <f t="shared" si="118"/>
        <v>248</v>
      </c>
      <c r="M791" s="66">
        <f t="shared" si="111"/>
        <v>49.447895100069012</v>
      </c>
      <c r="N791" s="66">
        <f t="shared" si="110"/>
        <v>49.447895100069012</v>
      </c>
      <c r="O791" s="94">
        <f t="shared" si="119"/>
        <v>49.447895100069012</v>
      </c>
    </row>
    <row r="792" spans="1:15" ht="18" customHeight="1" outlineLevel="2">
      <c r="A792" s="87">
        <v>22</v>
      </c>
      <c r="B792" s="78" t="s">
        <v>575</v>
      </c>
      <c r="C792" s="3" t="s">
        <v>595</v>
      </c>
      <c r="D792" s="77">
        <v>154</v>
      </c>
      <c r="E792" s="6">
        <v>1403</v>
      </c>
      <c r="F792" s="6">
        <v>19</v>
      </c>
      <c r="G792" s="86">
        <f t="shared" si="113"/>
        <v>73.84210526315789</v>
      </c>
      <c r="H792" s="67">
        <f t="shared" si="114"/>
        <v>2215</v>
      </c>
      <c r="I792" s="67">
        <f t="shared" si="115"/>
        <v>2363</v>
      </c>
      <c r="J792" s="67">
        <f t="shared" si="116"/>
        <v>75</v>
      </c>
      <c r="K792" s="67">
        <f t="shared" si="117"/>
        <v>155</v>
      </c>
      <c r="L792" s="67">
        <f t="shared" si="118"/>
        <v>230</v>
      </c>
      <c r="M792" s="66">
        <f t="shared" si="111"/>
        <v>47.949419002050576</v>
      </c>
      <c r="N792" s="66">
        <f t="shared" si="110"/>
        <v>47.949419002050576</v>
      </c>
      <c r="O792" s="94">
        <f t="shared" si="119"/>
        <v>47.949419002050576</v>
      </c>
    </row>
    <row r="793" spans="1:15" ht="18" customHeight="1" outlineLevel="2">
      <c r="A793" s="87">
        <v>23</v>
      </c>
      <c r="B793" s="78" t="s">
        <v>575</v>
      </c>
      <c r="C793" s="3" t="s">
        <v>596</v>
      </c>
      <c r="D793" s="77">
        <v>97</v>
      </c>
      <c r="E793" s="6">
        <v>1254</v>
      </c>
      <c r="F793" s="6">
        <v>20</v>
      </c>
      <c r="G793" s="86">
        <f t="shared" si="113"/>
        <v>62.7</v>
      </c>
      <c r="H793" s="67">
        <f t="shared" si="114"/>
        <v>1881</v>
      </c>
      <c r="I793" s="67">
        <f t="shared" si="115"/>
        <v>2006</v>
      </c>
      <c r="J793" s="67">
        <f t="shared" si="116"/>
        <v>64</v>
      </c>
      <c r="K793" s="67">
        <f t="shared" si="117"/>
        <v>131</v>
      </c>
      <c r="L793" s="67">
        <f t="shared" si="118"/>
        <v>195</v>
      </c>
      <c r="M793" s="66">
        <f t="shared" si="111"/>
        <v>64.639175257731964</v>
      </c>
      <c r="N793" s="66">
        <f t="shared" si="110"/>
        <v>64.639175257731964</v>
      </c>
      <c r="O793" s="94">
        <f t="shared" si="119"/>
        <v>64.639175257731964</v>
      </c>
    </row>
    <row r="794" spans="1:15" ht="18" customHeight="1" outlineLevel="2">
      <c r="A794" s="87">
        <v>24</v>
      </c>
      <c r="B794" s="78" t="s">
        <v>575</v>
      </c>
      <c r="C794" s="3" t="s">
        <v>597</v>
      </c>
      <c r="D794" s="77">
        <v>217</v>
      </c>
      <c r="E794" s="6">
        <v>2346</v>
      </c>
      <c r="F794" s="6">
        <v>19</v>
      </c>
      <c r="G794" s="86">
        <f t="shared" si="113"/>
        <v>123.47368421052632</v>
      </c>
      <c r="H794" s="67">
        <f t="shared" si="114"/>
        <v>3704</v>
      </c>
      <c r="I794" s="67">
        <f t="shared" si="115"/>
        <v>3951</v>
      </c>
      <c r="J794" s="67">
        <f t="shared" si="116"/>
        <v>126</v>
      </c>
      <c r="K794" s="67">
        <f t="shared" si="117"/>
        <v>260</v>
      </c>
      <c r="L794" s="67">
        <f t="shared" si="118"/>
        <v>386</v>
      </c>
      <c r="M794" s="66">
        <f t="shared" si="111"/>
        <v>56.900315304390006</v>
      </c>
      <c r="N794" s="66">
        <f t="shared" si="110"/>
        <v>56.900315304390006</v>
      </c>
      <c r="O794" s="94">
        <f t="shared" si="119"/>
        <v>56.900315304390006</v>
      </c>
    </row>
    <row r="795" spans="1:15" ht="18" customHeight="1" outlineLevel="2">
      <c r="A795" s="87">
        <v>25</v>
      </c>
      <c r="B795" s="78" t="s">
        <v>575</v>
      </c>
      <c r="C795" s="3" t="s">
        <v>598</v>
      </c>
      <c r="D795" s="77">
        <v>81</v>
      </c>
      <c r="E795" s="6">
        <v>1121</v>
      </c>
      <c r="F795" s="6">
        <v>18</v>
      </c>
      <c r="G795" s="86">
        <f t="shared" si="113"/>
        <v>62.277777777777779</v>
      </c>
      <c r="H795" s="67">
        <f t="shared" si="114"/>
        <v>1868</v>
      </c>
      <c r="I795" s="67">
        <f t="shared" si="115"/>
        <v>1993</v>
      </c>
      <c r="J795" s="67">
        <f t="shared" si="116"/>
        <v>64</v>
      </c>
      <c r="K795" s="67">
        <f t="shared" si="117"/>
        <v>131</v>
      </c>
      <c r="L795" s="67">
        <f t="shared" si="118"/>
        <v>195</v>
      </c>
      <c r="M795" s="66">
        <f t="shared" si="111"/>
        <v>76.886145404663935</v>
      </c>
      <c r="N795" s="66">
        <f t="shared" si="110"/>
        <v>76.886145404663935</v>
      </c>
      <c r="O795" s="94">
        <f t="shared" si="119"/>
        <v>76.886145404663935</v>
      </c>
    </row>
    <row r="796" spans="1:15" ht="18" customHeight="1" outlineLevel="2">
      <c r="A796" s="87">
        <v>26</v>
      </c>
      <c r="B796" s="78" t="s">
        <v>575</v>
      </c>
      <c r="C796" s="3" t="s">
        <v>599</v>
      </c>
      <c r="D796" s="77">
        <v>77</v>
      </c>
      <c r="E796" s="6">
        <v>411</v>
      </c>
      <c r="F796" s="6">
        <v>16</v>
      </c>
      <c r="G796" s="86">
        <f t="shared" si="113"/>
        <v>25.6875</v>
      </c>
      <c r="H796" s="67">
        <f t="shared" si="114"/>
        <v>771</v>
      </c>
      <c r="I796" s="67">
        <f t="shared" si="115"/>
        <v>822</v>
      </c>
      <c r="J796" s="67">
        <f t="shared" si="116"/>
        <v>26</v>
      </c>
      <c r="K796" s="67">
        <f t="shared" si="117"/>
        <v>53</v>
      </c>
      <c r="L796" s="67">
        <f t="shared" si="118"/>
        <v>79</v>
      </c>
      <c r="M796" s="66">
        <f t="shared" si="111"/>
        <v>33.36038961038961</v>
      </c>
      <c r="N796" s="66">
        <f t="shared" si="110"/>
        <v>33.36038961038961</v>
      </c>
      <c r="O796" s="94">
        <f t="shared" si="119"/>
        <v>33.36038961038961</v>
      </c>
    </row>
    <row r="797" spans="1:15" ht="18" customHeight="1" outlineLevel="2">
      <c r="A797" s="87">
        <v>27</v>
      </c>
      <c r="B797" s="78" t="s">
        <v>575</v>
      </c>
      <c r="C797" s="3" t="s">
        <v>600</v>
      </c>
      <c r="D797" s="77">
        <v>64</v>
      </c>
      <c r="E797" s="6">
        <v>754</v>
      </c>
      <c r="F797" s="6">
        <v>20</v>
      </c>
      <c r="G797" s="86">
        <f t="shared" si="113"/>
        <v>37.700000000000003</v>
      </c>
      <c r="H797" s="67">
        <f t="shared" si="114"/>
        <v>1131</v>
      </c>
      <c r="I797" s="67">
        <f t="shared" si="115"/>
        <v>1206</v>
      </c>
      <c r="J797" s="67">
        <f t="shared" si="116"/>
        <v>38</v>
      </c>
      <c r="K797" s="67">
        <f t="shared" si="117"/>
        <v>79</v>
      </c>
      <c r="L797" s="67">
        <f t="shared" si="118"/>
        <v>117</v>
      </c>
      <c r="M797" s="66">
        <f t="shared" si="111"/>
        <v>58.906250000000007</v>
      </c>
      <c r="N797" s="66">
        <f t="shared" si="110"/>
        <v>58.906250000000007</v>
      </c>
      <c r="O797" s="94">
        <f t="shared" si="119"/>
        <v>58.906250000000007</v>
      </c>
    </row>
    <row r="798" spans="1:15" ht="18" customHeight="1" outlineLevel="2">
      <c r="A798" s="87">
        <v>28</v>
      </c>
      <c r="B798" s="78" t="s">
        <v>575</v>
      </c>
      <c r="C798" s="3" t="s">
        <v>601</v>
      </c>
      <c r="D798" s="77">
        <v>153</v>
      </c>
      <c r="E798" s="6">
        <v>1932</v>
      </c>
      <c r="F798" s="6">
        <v>18</v>
      </c>
      <c r="G798" s="86">
        <f t="shared" si="113"/>
        <v>107.33333333333333</v>
      </c>
      <c r="H798" s="67">
        <f t="shared" si="114"/>
        <v>3220</v>
      </c>
      <c r="I798" s="67">
        <f t="shared" si="115"/>
        <v>3435</v>
      </c>
      <c r="J798" s="67">
        <f t="shared" si="116"/>
        <v>109</v>
      </c>
      <c r="K798" s="67">
        <f t="shared" si="117"/>
        <v>226</v>
      </c>
      <c r="L798" s="67">
        <f t="shared" si="118"/>
        <v>335</v>
      </c>
      <c r="M798" s="66">
        <f t="shared" si="111"/>
        <v>70.152505446623081</v>
      </c>
      <c r="N798" s="66">
        <f t="shared" si="110"/>
        <v>70.152505446623081</v>
      </c>
      <c r="O798" s="94">
        <f t="shared" si="119"/>
        <v>70.152505446623081</v>
      </c>
    </row>
    <row r="799" spans="1:15" ht="18" customHeight="1" outlineLevel="2">
      <c r="A799" s="87">
        <v>29</v>
      </c>
      <c r="B799" s="78" t="s">
        <v>575</v>
      </c>
      <c r="C799" s="3" t="s">
        <v>602</v>
      </c>
      <c r="D799" s="77">
        <v>127</v>
      </c>
      <c r="E799" s="6">
        <v>874</v>
      </c>
      <c r="F799" s="6">
        <v>19</v>
      </c>
      <c r="G799" s="86">
        <f t="shared" si="113"/>
        <v>46</v>
      </c>
      <c r="H799" s="67">
        <f t="shared" si="114"/>
        <v>1380</v>
      </c>
      <c r="I799" s="67">
        <f t="shared" si="115"/>
        <v>1472</v>
      </c>
      <c r="J799" s="67">
        <f t="shared" si="116"/>
        <v>47</v>
      </c>
      <c r="K799" s="67">
        <f t="shared" si="117"/>
        <v>96</v>
      </c>
      <c r="L799" s="67">
        <f t="shared" si="118"/>
        <v>143</v>
      </c>
      <c r="M799" s="66">
        <f t="shared" si="111"/>
        <v>36.220472440944881</v>
      </c>
      <c r="N799" s="66">
        <f t="shared" si="110"/>
        <v>36.220472440944881</v>
      </c>
      <c r="O799" s="94">
        <f t="shared" si="119"/>
        <v>36.220472440944881</v>
      </c>
    </row>
    <row r="800" spans="1:15" ht="18" customHeight="1" outlineLevel="2">
      <c r="A800" s="87">
        <v>30</v>
      </c>
      <c r="B800" s="78" t="s">
        <v>575</v>
      </c>
      <c r="C800" s="3" t="s">
        <v>603</v>
      </c>
      <c r="D800" s="77">
        <v>119</v>
      </c>
      <c r="E800" s="6">
        <v>1425</v>
      </c>
      <c r="F800" s="6">
        <v>20</v>
      </c>
      <c r="G800" s="86">
        <f t="shared" si="113"/>
        <v>71.25</v>
      </c>
      <c r="H800" s="67">
        <f t="shared" si="114"/>
        <v>2138</v>
      </c>
      <c r="I800" s="67">
        <f t="shared" si="115"/>
        <v>2280</v>
      </c>
      <c r="J800" s="67">
        <f t="shared" si="116"/>
        <v>73</v>
      </c>
      <c r="K800" s="67">
        <f t="shared" si="117"/>
        <v>149</v>
      </c>
      <c r="L800" s="67">
        <f t="shared" si="118"/>
        <v>222</v>
      </c>
      <c r="M800" s="66">
        <f t="shared" si="111"/>
        <v>59.87394957983193</v>
      </c>
      <c r="N800" s="66">
        <f t="shared" si="110"/>
        <v>59.87394957983193</v>
      </c>
      <c r="O800" s="94">
        <f t="shared" si="119"/>
        <v>59.87394957983193</v>
      </c>
    </row>
    <row r="801" spans="1:15" ht="18" customHeight="1" outlineLevel="2">
      <c r="A801" s="87">
        <v>31</v>
      </c>
      <c r="B801" s="78" t="s">
        <v>575</v>
      </c>
      <c r="C801" s="3" t="s">
        <v>604</v>
      </c>
      <c r="D801" s="77">
        <v>46</v>
      </c>
      <c r="E801" s="6">
        <v>760</v>
      </c>
      <c r="F801" s="6">
        <v>20</v>
      </c>
      <c r="G801" s="86">
        <f t="shared" si="113"/>
        <v>38</v>
      </c>
      <c r="H801" s="67">
        <f t="shared" si="114"/>
        <v>1140</v>
      </c>
      <c r="I801" s="67">
        <f t="shared" si="115"/>
        <v>1216</v>
      </c>
      <c r="J801" s="67">
        <f t="shared" si="116"/>
        <v>39</v>
      </c>
      <c r="K801" s="67">
        <f t="shared" si="117"/>
        <v>79</v>
      </c>
      <c r="L801" s="67">
        <f t="shared" si="118"/>
        <v>118</v>
      </c>
      <c r="M801" s="66">
        <f t="shared" si="111"/>
        <v>82.608695652173907</v>
      </c>
      <c r="N801" s="66">
        <f t="shared" si="110"/>
        <v>82.608695652173907</v>
      </c>
      <c r="O801" s="94">
        <f t="shared" si="119"/>
        <v>82.608695652173907</v>
      </c>
    </row>
    <row r="802" spans="1:15" ht="18" customHeight="1" outlineLevel="2">
      <c r="A802" s="87">
        <v>32</v>
      </c>
      <c r="B802" s="78" t="s">
        <v>575</v>
      </c>
      <c r="C802" s="3" t="s">
        <v>1401</v>
      </c>
      <c r="D802" s="77">
        <v>43</v>
      </c>
      <c r="E802" s="6">
        <v>621</v>
      </c>
      <c r="F802" s="6">
        <v>19</v>
      </c>
      <c r="G802" s="86">
        <f t="shared" si="113"/>
        <v>32.684210526315788</v>
      </c>
      <c r="H802" s="67">
        <f t="shared" si="114"/>
        <v>981</v>
      </c>
      <c r="I802" s="67">
        <f t="shared" si="115"/>
        <v>1046</v>
      </c>
      <c r="J802" s="67">
        <f t="shared" si="116"/>
        <v>33</v>
      </c>
      <c r="K802" s="67">
        <f t="shared" si="117"/>
        <v>68</v>
      </c>
      <c r="L802" s="67">
        <f t="shared" si="118"/>
        <v>101</v>
      </c>
      <c r="M802" s="66">
        <f t="shared" si="111"/>
        <v>76.009791921664615</v>
      </c>
      <c r="N802" s="66">
        <f t="shared" si="110"/>
        <v>76.009791921664615</v>
      </c>
      <c r="O802" s="94">
        <f t="shared" si="119"/>
        <v>76.009791921664615</v>
      </c>
    </row>
    <row r="803" spans="1:15" ht="18" customHeight="1" outlineLevel="2">
      <c r="A803" s="87">
        <v>33</v>
      </c>
      <c r="B803" s="78" t="s">
        <v>575</v>
      </c>
      <c r="C803" s="3" t="s">
        <v>605</v>
      </c>
      <c r="D803" s="77">
        <v>111</v>
      </c>
      <c r="E803" s="6">
        <v>1029</v>
      </c>
      <c r="F803" s="6">
        <v>12</v>
      </c>
      <c r="G803" s="86">
        <f t="shared" si="113"/>
        <v>85.75</v>
      </c>
      <c r="H803" s="67">
        <f t="shared" si="114"/>
        <v>2573</v>
      </c>
      <c r="I803" s="67">
        <f t="shared" si="115"/>
        <v>2744</v>
      </c>
      <c r="J803" s="67">
        <f t="shared" si="116"/>
        <v>87</v>
      </c>
      <c r="K803" s="67">
        <f t="shared" si="117"/>
        <v>180</v>
      </c>
      <c r="L803" s="67">
        <f t="shared" si="118"/>
        <v>267</v>
      </c>
      <c r="M803" s="66">
        <f>G803*100/D803</f>
        <v>77.252252252252248</v>
      </c>
      <c r="N803" s="66">
        <f>G803*100/D803</f>
        <v>77.252252252252248</v>
      </c>
      <c r="O803" s="94">
        <f t="shared" si="119"/>
        <v>77.252252252252248</v>
      </c>
    </row>
    <row r="804" spans="1:15" ht="18" customHeight="1" outlineLevel="2">
      <c r="A804" s="87">
        <v>34</v>
      </c>
      <c r="B804" s="78" t="s">
        <v>575</v>
      </c>
      <c r="C804" s="3" t="s">
        <v>606</v>
      </c>
      <c r="D804" s="77">
        <v>73</v>
      </c>
      <c r="E804" s="6">
        <v>656</v>
      </c>
      <c r="F804" s="6">
        <v>19</v>
      </c>
      <c r="G804" s="86">
        <f t="shared" si="113"/>
        <v>34.526315789473685</v>
      </c>
      <c r="H804" s="67">
        <f t="shared" si="114"/>
        <v>1036</v>
      </c>
      <c r="I804" s="67">
        <f t="shared" si="115"/>
        <v>1105</v>
      </c>
      <c r="J804" s="67">
        <f t="shared" si="116"/>
        <v>35</v>
      </c>
      <c r="K804" s="67">
        <f t="shared" si="117"/>
        <v>72</v>
      </c>
      <c r="L804" s="67">
        <f t="shared" si="118"/>
        <v>107</v>
      </c>
      <c r="M804" s="66">
        <f t="shared" si="111"/>
        <v>47.29632299927902</v>
      </c>
      <c r="N804" s="66">
        <f t="shared" si="110"/>
        <v>47.29632299927902</v>
      </c>
      <c r="O804" s="94">
        <f t="shared" si="119"/>
        <v>47.29632299927902</v>
      </c>
    </row>
    <row r="805" spans="1:15" ht="18" customHeight="1" outlineLevel="2">
      <c r="A805" s="87">
        <v>35</v>
      </c>
      <c r="B805" s="78" t="s">
        <v>575</v>
      </c>
      <c r="C805" s="3" t="s">
        <v>607</v>
      </c>
      <c r="D805" s="77">
        <v>55</v>
      </c>
      <c r="E805" s="6">
        <v>405</v>
      </c>
      <c r="F805" s="6">
        <v>16</v>
      </c>
      <c r="G805" s="86">
        <f t="shared" si="113"/>
        <v>25.3125</v>
      </c>
      <c r="H805" s="67">
        <f t="shared" si="114"/>
        <v>759</v>
      </c>
      <c r="I805" s="67">
        <f t="shared" si="115"/>
        <v>810</v>
      </c>
      <c r="J805" s="67">
        <f t="shared" si="116"/>
        <v>26</v>
      </c>
      <c r="K805" s="67">
        <f t="shared" si="117"/>
        <v>52</v>
      </c>
      <c r="L805" s="67">
        <f t="shared" si="118"/>
        <v>78</v>
      </c>
      <c r="M805" s="66">
        <f t="shared" si="111"/>
        <v>46.022727272727273</v>
      </c>
      <c r="N805" s="66">
        <f t="shared" si="110"/>
        <v>46.022727272727273</v>
      </c>
      <c r="O805" s="94">
        <f t="shared" si="119"/>
        <v>46.022727272727273</v>
      </c>
    </row>
    <row r="806" spans="1:15" ht="18" customHeight="1" outlineLevel="2">
      <c r="A806" s="87">
        <v>36</v>
      </c>
      <c r="B806" s="78" t="s">
        <v>575</v>
      </c>
      <c r="C806" s="3" t="s">
        <v>608</v>
      </c>
      <c r="D806" s="77">
        <v>116</v>
      </c>
      <c r="E806" s="6">
        <v>1290</v>
      </c>
      <c r="F806" s="6">
        <v>20</v>
      </c>
      <c r="G806" s="86">
        <f t="shared" si="113"/>
        <v>64.5</v>
      </c>
      <c r="H806" s="67">
        <f t="shared" si="114"/>
        <v>1935</v>
      </c>
      <c r="I806" s="67">
        <f t="shared" si="115"/>
        <v>2064</v>
      </c>
      <c r="J806" s="67">
        <f t="shared" si="116"/>
        <v>66</v>
      </c>
      <c r="K806" s="67">
        <f t="shared" si="117"/>
        <v>135</v>
      </c>
      <c r="L806" s="67">
        <f t="shared" si="118"/>
        <v>201</v>
      </c>
      <c r="M806" s="66">
        <f t="shared" si="111"/>
        <v>55.603448275862071</v>
      </c>
      <c r="N806" s="66">
        <f t="shared" si="110"/>
        <v>55.603448275862071</v>
      </c>
      <c r="O806" s="94">
        <f t="shared" si="119"/>
        <v>55.603448275862071</v>
      </c>
    </row>
    <row r="807" spans="1:15" ht="18" customHeight="1" outlineLevel="2">
      <c r="A807" s="87">
        <v>37</v>
      </c>
      <c r="B807" s="78" t="s">
        <v>575</v>
      </c>
      <c r="C807" s="3" t="s">
        <v>609</v>
      </c>
      <c r="D807" s="77">
        <v>111</v>
      </c>
      <c r="E807" s="6">
        <v>975</v>
      </c>
      <c r="F807" s="6">
        <v>20</v>
      </c>
      <c r="G807" s="86">
        <f t="shared" si="113"/>
        <v>48.75</v>
      </c>
      <c r="H807" s="67">
        <f t="shared" si="114"/>
        <v>1463</v>
      </c>
      <c r="I807" s="67">
        <f t="shared" si="115"/>
        <v>1560</v>
      </c>
      <c r="J807" s="67">
        <f t="shared" si="116"/>
        <v>50</v>
      </c>
      <c r="K807" s="67">
        <f t="shared" si="117"/>
        <v>102</v>
      </c>
      <c r="L807" s="67">
        <f t="shared" si="118"/>
        <v>152</v>
      </c>
      <c r="M807" s="66">
        <f t="shared" si="111"/>
        <v>43.918918918918919</v>
      </c>
      <c r="N807" s="66">
        <f t="shared" si="110"/>
        <v>43.918918918918919</v>
      </c>
      <c r="O807" s="94">
        <f t="shared" si="119"/>
        <v>43.918918918918919</v>
      </c>
    </row>
    <row r="808" spans="1:15" ht="18" customHeight="1" outlineLevel="2">
      <c r="A808" s="87">
        <v>38</v>
      </c>
      <c r="B808" s="78" t="s">
        <v>575</v>
      </c>
      <c r="C808" s="3" t="s">
        <v>610</v>
      </c>
      <c r="D808" s="77">
        <v>106</v>
      </c>
      <c r="E808" s="6">
        <v>1342</v>
      </c>
      <c r="F808" s="6">
        <v>18</v>
      </c>
      <c r="G808" s="86">
        <f t="shared" si="113"/>
        <v>74.555555555555557</v>
      </c>
      <c r="H808" s="67">
        <f t="shared" si="114"/>
        <v>2237</v>
      </c>
      <c r="I808" s="67">
        <f t="shared" si="115"/>
        <v>2386</v>
      </c>
      <c r="J808" s="67">
        <f t="shared" si="116"/>
        <v>76</v>
      </c>
      <c r="K808" s="67">
        <f t="shared" si="117"/>
        <v>156</v>
      </c>
      <c r="L808" s="67">
        <f t="shared" si="118"/>
        <v>232</v>
      </c>
      <c r="M808" s="66">
        <f t="shared" si="111"/>
        <v>70.335429769392036</v>
      </c>
      <c r="N808" s="66">
        <f t="shared" si="110"/>
        <v>70.335429769392036</v>
      </c>
      <c r="O808" s="94">
        <f t="shared" si="119"/>
        <v>70.335429769392036</v>
      </c>
    </row>
    <row r="809" spans="1:15" ht="18" customHeight="1" outlineLevel="2">
      <c r="A809" s="87">
        <v>39</v>
      </c>
      <c r="B809" s="78" t="s">
        <v>575</v>
      </c>
      <c r="C809" s="3" t="s">
        <v>611</v>
      </c>
      <c r="D809" s="77">
        <v>95</v>
      </c>
      <c r="E809" s="6">
        <v>954</v>
      </c>
      <c r="F809" s="6">
        <v>20</v>
      </c>
      <c r="G809" s="86">
        <f t="shared" si="113"/>
        <v>47.7</v>
      </c>
      <c r="H809" s="67">
        <f t="shared" si="114"/>
        <v>1431</v>
      </c>
      <c r="I809" s="67">
        <f t="shared" si="115"/>
        <v>1526</v>
      </c>
      <c r="J809" s="67">
        <f t="shared" si="116"/>
        <v>49</v>
      </c>
      <c r="K809" s="67">
        <f t="shared" si="117"/>
        <v>100</v>
      </c>
      <c r="L809" s="67">
        <f t="shared" si="118"/>
        <v>149</v>
      </c>
      <c r="M809" s="66">
        <f t="shared" si="111"/>
        <v>50.210526315789473</v>
      </c>
      <c r="N809" s="66">
        <f t="shared" si="110"/>
        <v>50.210526315789473</v>
      </c>
      <c r="O809" s="94">
        <f t="shared" si="119"/>
        <v>50.210526315789473</v>
      </c>
    </row>
    <row r="810" spans="1:15" ht="18" customHeight="1" outlineLevel="2">
      <c r="A810" s="87">
        <v>40</v>
      </c>
      <c r="B810" s="78" t="s">
        <v>575</v>
      </c>
      <c r="C810" s="3" t="s">
        <v>1567</v>
      </c>
      <c r="D810" s="77">
        <v>1</v>
      </c>
      <c r="E810" s="6">
        <v>0</v>
      </c>
      <c r="F810" s="6">
        <v>1</v>
      </c>
      <c r="G810" s="86">
        <f t="shared" si="113"/>
        <v>0</v>
      </c>
      <c r="H810" s="67">
        <f t="shared" si="114"/>
        <v>0</v>
      </c>
      <c r="I810" s="67">
        <f t="shared" si="115"/>
        <v>0</v>
      </c>
      <c r="J810" s="67">
        <f t="shared" si="116"/>
        <v>0</v>
      </c>
      <c r="K810" s="67">
        <v>0</v>
      </c>
      <c r="L810" s="67">
        <f t="shared" si="118"/>
        <v>0</v>
      </c>
      <c r="M810" s="66">
        <f t="shared" si="111"/>
        <v>0</v>
      </c>
      <c r="N810" s="66">
        <f t="shared" si="110"/>
        <v>0</v>
      </c>
      <c r="O810" s="94">
        <f t="shared" si="119"/>
        <v>0</v>
      </c>
    </row>
    <row r="811" spans="1:15" ht="18" customHeight="1" outlineLevel="2">
      <c r="A811" s="87">
        <v>41</v>
      </c>
      <c r="B811" s="78" t="s">
        <v>575</v>
      </c>
      <c r="C811" s="3" t="s">
        <v>612</v>
      </c>
      <c r="D811" s="77">
        <v>112</v>
      </c>
      <c r="E811" s="6">
        <v>1791</v>
      </c>
      <c r="F811" s="6">
        <v>20</v>
      </c>
      <c r="G811" s="86">
        <f t="shared" si="113"/>
        <v>89.55</v>
      </c>
      <c r="H811" s="67">
        <f t="shared" si="114"/>
        <v>2687</v>
      </c>
      <c r="I811" s="67">
        <f t="shared" si="115"/>
        <v>2866</v>
      </c>
      <c r="J811" s="67">
        <f t="shared" si="116"/>
        <v>91</v>
      </c>
      <c r="K811" s="67">
        <f t="shared" si="117"/>
        <v>188</v>
      </c>
      <c r="L811" s="67">
        <f t="shared" si="118"/>
        <v>279</v>
      </c>
      <c r="M811" s="66">
        <f t="shared" si="111"/>
        <v>79.955357142857139</v>
      </c>
      <c r="N811" s="66">
        <f t="shared" si="110"/>
        <v>79.955357142857139</v>
      </c>
      <c r="O811" s="94">
        <f t="shared" si="119"/>
        <v>79.955357142857139</v>
      </c>
    </row>
    <row r="812" spans="1:15" ht="18" customHeight="1" outlineLevel="2">
      <c r="A812" s="87">
        <v>42</v>
      </c>
      <c r="B812" s="78" t="s">
        <v>575</v>
      </c>
      <c r="C812" s="3" t="s">
        <v>1402</v>
      </c>
      <c r="D812" s="77">
        <v>35</v>
      </c>
      <c r="E812" s="6">
        <v>615</v>
      </c>
      <c r="F812" s="6">
        <v>20</v>
      </c>
      <c r="G812" s="86">
        <f t="shared" si="113"/>
        <v>30.75</v>
      </c>
      <c r="H812" s="67">
        <f t="shared" si="114"/>
        <v>923</v>
      </c>
      <c r="I812" s="67">
        <f t="shared" si="115"/>
        <v>984</v>
      </c>
      <c r="J812" s="67">
        <f t="shared" si="116"/>
        <v>31</v>
      </c>
      <c r="K812" s="67">
        <f t="shared" si="117"/>
        <v>64</v>
      </c>
      <c r="L812" s="67">
        <f t="shared" si="118"/>
        <v>95</v>
      </c>
      <c r="M812" s="66">
        <f t="shared" si="111"/>
        <v>87.857142857142861</v>
      </c>
      <c r="N812" s="66">
        <f t="shared" si="110"/>
        <v>87.857142857142861</v>
      </c>
      <c r="O812" s="94">
        <f t="shared" si="119"/>
        <v>87.857142857142861</v>
      </c>
    </row>
    <row r="813" spans="1:15" ht="18" customHeight="1" outlineLevel="2">
      <c r="A813" s="87">
        <v>43</v>
      </c>
      <c r="B813" s="78" t="s">
        <v>575</v>
      </c>
      <c r="C813" s="3" t="s">
        <v>613</v>
      </c>
      <c r="D813" s="77">
        <v>106</v>
      </c>
      <c r="E813" s="6">
        <v>1261</v>
      </c>
      <c r="F813" s="6">
        <v>19</v>
      </c>
      <c r="G813" s="86">
        <f t="shared" si="113"/>
        <v>66.368421052631575</v>
      </c>
      <c r="H813" s="67">
        <f t="shared" si="114"/>
        <v>1991</v>
      </c>
      <c r="I813" s="67">
        <f t="shared" si="115"/>
        <v>2124</v>
      </c>
      <c r="J813" s="67">
        <f t="shared" si="116"/>
        <v>68</v>
      </c>
      <c r="K813" s="67">
        <f t="shared" si="117"/>
        <v>139</v>
      </c>
      <c r="L813" s="67">
        <f t="shared" si="118"/>
        <v>207</v>
      </c>
      <c r="M813" s="66">
        <f t="shared" si="111"/>
        <v>62.611717974180728</v>
      </c>
      <c r="N813" s="66">
        <f t="shared" si="110"/>
        <v>62.611717974180728</v>
      </c>
      <c r="O813" s="94">
        <f t="shared" si="119"/>
        <v>62.611717974180728</v>
      </c>
    </row>
    <row r="814" spans="1:15" ht="18" customHeight="1" outlineLevel="2">
      <c r="A814" s="87">
        <v>44</v>
      </c>
      <c r="B814" s="78" t="s">
        <v>575</v>
      </c>
      <c r="C814" s="3" t="s">
        <v>614</v>
      </c>
      <c r="D814" s="77">
        <v>69</v>
      </c>
      <c r="E814" s="6">
        <v>416</v>
      </c>
      <c r="F814" s="6">
        <v>9</v>
      </c>
      <c r="G814" s="86">
        <f t="shared" si="113"/>
        <v>46.222222222222221</v>
      </c>
      <c r="H814" s="67">
        <f t="shared" si="114"/>
        <v>1387</v>
      </c>
      <c r="I814" s="67">
        <f t="shared" si="115"/>
        <v>1479</v>
      </c>
      <c r="J814" s="67">
        <f t="shared" si="116"/>
        <v>47</v>
      </c>
      <c r="K814" s="67">
        <f t="shared" si="117"/>
        <v>97</v>
      </c>
      <c r="L814" s="67">
        <f t="shared" si="118"/>
        <v>144</v>
      </c>
      <c r="M814" s="66">
        <f t="shared" si="111"/>
        <v>66.988727858293075</v>
      </c>
      <c r="N814" s="66">
        <f t="shared" si="110"/>
        <v>66.988727858293075</v>
      </c>
      <c r="O814" s="94">
        <f t="shared" si="119"/>
        <v>66.988727858293075</v>
      </c>
    </row>
    <row r="815" spans="1:15" ht="18" customHeight="1" outlineLevel="2">
      <c r="A815" s="87">
        <v>45</v>
      </c>
      <c r="B815" s="78" t="s">
        <v>575</v>
      </c>
      <c r="C815" s="3" t="s">
        <v>615</v>
      </c>
      <c r="D815" s="77">
        <v>49</v>
      </c>
      <c r="E815" s="6">
        <v>449</v>
      </c>
      <c r="F815" s="6">
        <v>17</v>
      </c>
      <c r="G815" s="86">
        <f t="shared" si="113"/>
        <v>26.411764705882351</v>
      </c>
      <c r="H815" s="67">
        <f t="shared" si="114"/>
        <v>792</v>
      </c>
      <c r="I815" s="67">
        <f t="shared" si="115"/>
        <v>845</v>
      </c>
      <c r="J815" s="67">
        <f t="shared" si="116"/>
        <v>27</v>
      </c>
      <c r="K815" s="67">
        <f t="shared" si="117"/>
        <v>55</v>
      </c>
      <c r="L815" s="67">
        <f t="shared" si="118"/>
        <v>82</v>
      </c>
      <c r="M815" s="66">
        <f t="shared" si="111"/>
        <v>53.901560624249697</v>
      </c>
      <c r="N815" s="66">
        <f t="shared" si="110"/>
        <v>53.901560624249697</v>
      </c>
      <c r="O815" s="94">
        <f t="shared" si="119"/>
        <v>53.901560624249697</v>
      </c>
    </row>
    <row r="816" spans="1:15" ht="18" customHeight="1" outlineLevel="2">
      <c r="A816" s="87">
        <v>46</v>
      </c>
      <c r="B816" s="78" t="s">
        <v>575</v>
      </c>
      <c r="C816" s="3" t="s">
        <v>616</v>
      </c>
      <c r="D816" s="77">
        <v>103</v>
      </c>
      <c r="E816" s="6">
        <v>859</v>
      </c>
      <c r="F816" s="6">
        <v>19</v>
      </c>
      <c r="G816" s="86">
        <f t="shared" si="113"/>
        <v>45.210526315789473</v>
      </c>
      <c r="H816" s="67">
        <f t="shared" si="114"/>
        <v>1356</v>
      </c>
      <c r="I816" s="67">
        <f t="shared" si="115"/>
        <v>1447</v>
      </c>
      <c r="J816" s="67">
        <f t="shared" si="116"/>
        <v>46</v>
      </c>
      <c r="K816" s="67">
        <f t="shared" si="117"/>
        <v>95</v>
      </c>
      <c r="L816" s="67">
        <f t="shared" si="118"/>
        <v>141</v>
      </c>
      <c r="M816" s="66">
        <f t="shared" si="111"/>
        <v>43.89371486969852</v>
      </c>
      <c r="N816" s="66">
        <f t="shared" si="110"/>
        <v>43.89371486969852</v>
      </c>
      <c r="O816" s="94">
        <f t="shared" si="119"/>
        <v>43.89371486969852</v>
      </c>
    </row>
    <row r="817" spans="1:15" ht="18" customHeight="1" outlineLevel="2">
      <c r="A817" s="87">
        <v>47</v>
      </c>
      <c r="B817" s="78" t="s">
        <v>575</v>
      </c>
      <c r="C817" s="3" t="s">
        <v>617</v>
      </c>
      <c r="D817" s="77">
        <v>83</v>
      </c>
      <c r="E817" s="6">
        <v>1007</v>
      </c>
      <c r="F817" s="6">
        <v>17</v>
      </c>
      <c r="G817" s="86">
        <f t="shared" si="113"/>
        <v>59.235294117647058</v>
      </c>
      <c r="H817" s="67">
        <f t="shared" si="114"/>
        <v>1777</v>
      </c>
      <c r="I817" s="67">
        <f t="shared" si="115"/>
        <v>1896</v>
      </c>
      <c r="J817" s="67">
        <f t="shared" si="116"/>
        <v>60</v>
      </c>
      <c r="K817" s="67">
        <f t="shared" si="117"/>
        <v>124</v>
      </c>
      <c r="L817" s="67">
        <f t="shared" si="118"/>
        <v>184</v>
      </c>
      <c r="M817" s="66">
        <f t="shared" si="111"/>
        <v>71.367824238128975</v>
      </c>
      <c r="N817" s="66">
        <f t="shared" si="110"/>
        <v>71.367824238128975</v>
      </c>
      <c r="O817" s="94">
        <f t="shared" si="119"/>
        <v>71.367824238128975</v>
      </c>
    </row>
    <row r="818" spans="1:15" ht="18" customHeight="1" outlineLevel="2">
      <c r="A818" s="87">
        <v>48</v>
      </c>
      <c r="B818" s="78" t="s">
        <v>575</v>
      </c>
      <c r="C818" s="3" t="s">
        <v>618</v>
      </c>
      <c r="D818" s="77">
        <v>487</v>
      </c>
      <c r="E818" s="6">
        <v>3231</v>
      </c>
      <c r="F818" s="6">
        <v>20</v>
      </c>
      <c r="G818" s="86">
        <f t="shared" si="113"/>
        <v>161.55000000000001</v>
      </c>
      <c r="H818" s="67">
        <f t="shared" si="114"/>
        <v>4847</v>
      </c>
      <c r="I818" s="67">
        <f t="shared" si="115"/>
        <v>5170</v>
      </c>
      <c r="J818" s="67">
        <f t="shared" si="116"/>
        <v>165</v>
      </c>
      <c r="K818" s="67">
        <f t="shared" si="117"/>
        <v>340</v>
      </c>
      <c r="L818" s="67">
        <f t="shared" si="118"/>
        <v>505</v>
      </c>
      <c r="M818" s="66">
        <f>G818*100/D818</f>
        <v>33.172484599589325</v>
      </c>
      <c r="N818" s="66">
        <f>G818*100/D818</f>
        <v>33.172484599589325</v>
      </c>
      <c r="O818" s="94">
        <f t="shared" si="119"/>
        <v>33.172484599589325</v>
      </c>
    </row>
    <row r="819" spans="1:15" ht="18" customHeight="1" outlineLevel="2">
      <c r="A819" s="87">
        <v>49</v>
      </c>
      <c r="B819" s="78" t="s">
        <v>575</v>
      </c>
      <c r="C819" s="3" t="s">
        <v>1403</v>
      </c>
      <c r="D819" s="77">
        <v>75</v>
      </c>
      <c r="E819" s="6">
        <v>304</v>
      </c>
      <c r="F819" s="6">
        <v>12</v>
      </c>
      <c r="G819" s="86">
        <f t="shared" si="113"/>
        <v>25.333333333333332</v>
      </c>
      <c r="H819" s="67">
        <f t="shared" si="114"/>
        <v>760</v>
      </c>
      <c r="I819" s="67">
        <f t="shared" si="115"/>
        <v>811</v>
      </c>
      <c r="J819" s="67">
        <f t="shared" si="116"/>
        <v>26</v>
      </c>
      <c r="K819" s="67">
        <f t="shared" si="117"/>
        <v>53</v>
      </c>
      <c r="L819" s="67">
        <f t="shared" si="118"/>
        <v>79</v>
      </c>
      <c r="M819" s="66">
        <f t="shared" ref="M819:M890" si="120">G819*100/D819</f>
        <v>33.777777777777771</v>
      </c>
      <c r="N819" s="66">
        <f t="shared" si="110"/>
        <v>33.777777777777771</v>
      </c>
      <c r="O819" s="94">
        <f t="shared" si="119"/>
        <v>33.777777777777771</v>
      </c>
    </row>
    <row r="820" spans="1:15" ht="18" customHeight="1" outlineLevel="2">
      <c r="A820" s="87">
        <v>50</v>
      </c>
      <c r="B820" s="78" t="s">
        <v>575</v>
      </c>
      <c r="C820" s="3" t="s">
        <v>619</v>
      </c>
      <c r="D820" s="77">
        <v>82</v>
      </c>
      <c r="E820" s="6">
        <v>585</v>
      </c>
      <c r="F820" s="6">
        <v>20</v>
      </c>
      <c r="G820" s="86">
        <f t="shared" si="113"/>
        <v>29.25</v>
      </c>
      <c r="H820" s="67">
        <f t="shared" si="114"/>
        <v>878</v>
      </c>
      <c r="I820" s="67">
        <f t="shared" si="115"/>
        <v>936</v>
      </c>
      <c r="J820" s="67">
        <f t="shared" si="116"/>
        <v>30</v>
      </c>
      <c r="K820" s="67">
        <f t="shared" si="117"/>
        <v>61</v>
      </c>
      <c r="L820" s="67">
        <f t="shared" si="118"/>
        <v>91</v>
      </c>
      <c r="M820" s="66">
        <f>G820*100/D820</f>
        <v>35.670731707317074</v>
      </c>
      <c r="N820" s="66">
        <f>G820*100/D820</f>
        <v>35.670731707317074</v>
      </c>
      <c r="O820" s="94">
        <f t="shared" si="119"/>
        <v>35.670731707317074</v>
      </c>
    </row>
    <row r="821" spans="1:15" ht="18" customHeight="1" outlineLevel="2">
      <c r="A821" s="87">
        <v>51</v>
      </c>
      <c r="B821" s="78" t="s">
        <v>575</v>
      </c>
      <c r="C821" s="78" t="s">
        <v>1568</v>
      </c>
      <c r="D821" s="77">
        <v>27</v>
      </c>
      <c r="E821" s="6">
        <v>15</v>
      </c>
      <c r="F821" s="6">
        <v>1</v>
      </c>
      <c r="G821" s="86">
        <f t="shared" si="113"/>
        <v>15</v>
      </c>
      <c r="H821" s="67">
        <f t="shared" si="114"/>
        <v>450</v>
      </c>
      <c r="I821" s="67">
        <f t="shared" si="115"/>
        <v>480</v>
      </c>
      <c r="J821" s="67">
        <f t="shared" si="116"/>
        <v>15</v>
      </c>
      <c r="K821" s="67">
        <f t="shared" si="117"/>
        <v>31</v>
      </c>
      <c r="L821" s="67">
        <f t="shared" si="118"/>
        <v>46</v>
      </c>
      <c r="M821" s="66">
        <f t="shared" si="120"/>
        <v>55.555555555555557</v>
      </c>
      <c r="N821" s="66">
        <f t="shared" si="110"/>
        <v>55.555555555555557</v>
      </c>
      <c r="O821" s="94">
        <f t="shared" si="119"/>
        <v>55.555555555555557</v>
      </c>
    </row>
    <row r="822" spans="1:15" ht="18" customHeight="1" outlineLevel="2">
      <c r="A822" s="87">
        <v>52</v>
      </c>
      <c r="B822" s="78" t="s">
        <v>575</v>
      </c>
      <c r="C822" s="3" t="s">
        <v>620</v>
      </c>
      <c r="D822" s="77">
        <v>70</v>
      </c>
      <c r="E822" s="6">
        <v>178</v>
      </c>
      <c r="F822" s="6">
        <v>10</v>
      </c>
      <c r="G822" s="86">
        <f t="shared" si="113"/>
        <v>17.8</v>
      </c>
      <c r="H822" s="67">
        <f t="shared" si="114"/>
        <v>534</v>
      </c>
      <c r="I822" s="67">
        <f t="shared" si="115"/>
        <v>570</v>
      </c>
      <c r="J822" s="67">
        <f t="shared" si="116"/>
        <v>18</v>
      </c>
      <c r="K822" s="67">
        <f t="shared" si="117"/>
        <v>37</v>
      </c>
      <c r="L822" s="67">
        <f t="shared" si="118"/>
        <v>55</v>
      </c>
      <c r="M822" s="66">
        <f t="shared" si="120"/>
        <v>25.428571428571427</v>
      </c>
      <c r="N822" s="66">
        <f t="shared" si="110"/>
        <v>25.428571428571427</v>
      </c>
      <c r="O822" s="94">
        <f t="shared" si="119"/>
        <v>25.428571428571427</v>
      </c>
    </row>
    <row r="823" spans="1:15" ht="18" customHeight="1" outlineLevel="2">
      <c r="A823" s="87">
        <v>53</v>
      </c>
      <c r="B823" s="78" t="s">
        <v>575</v>
      </c>
      <c r="C823" s="78" t="s">
        <v>1524</v>
      </c>
      <c r="D823" s="77">
        <v>44</v>
      </c>
      <c r="E823" s="6">
        <v>20</v>
      </c>
      <c r="F823" s="6">
        <v>1</v>
      </c>
      <c r="G823" s="86">
        <f t="shared" si="113"/>
        <v>20</v>
      </c>
      <c r="H823" s="67">
        <f t="shared" si="114"/>
        <v>600</v>
      </c>
      <c r="I823" s="67">
        <f t="shared" si="115"/>
        <v>640</v>
      </c>
      <c r="J823" s="67">
        <f t="shared" si="116"/>
        <v>20</v>
      </c>
      <c r="K823" s="67">
        <f t="shared" si="117"/>
        <v>41</v>
      </c>
      <c r="L823" s="67">
        <f t="shared" si="118"/>
        <v>61</v>
      </c>
      <c r="M823" s="66">
        <f>G823*100/D823</f>
        <v>45.454545454545453</v>
      </c>
      <c r="N823" s="66">
        <f>G823*100/D823</f>
        <v>45.454545454545453</v>
      </c>
      <c r="O823" s="94">
        <f t="shared" si="119"/>
        <v>45.454545454545453</v>
      </c>
    </row>
    <row r="824" spans="1:15" ht="18" customHeight="1" outlineLevel="2">
      <c r="A824" s="87">
        <v>54</v>
      </c>
      <c r="B824" s="78" t="s">
        <v>575</v>
      </c>
      <c r="C824" s="3" t="s">
        <v>621</v>
      </c>
      <c r="D824" s="77">
        <v>95</v>
      </c>
      <c r="E824" s="6">
        <v>938</v>
      </c>
      <c r="F824" s="6">
        <v>20</v>
      </c>
      <c r="G824" s="86">
        <f t="shared" si="113"/>
        <v>46.9</v>
      </c>
      <c r="H824" s="67">
        <f t="shared" si="114"/>
        <v>1407</v>
      </c>
      <c r="I824" s="67">
        <f t="shared" si="115"/>
        <v>1501</v>
      </c>
      <c r="J824" s="67">
        <f t="shared" si="116"/>
        <v>48</v>
      </c>
      <c r="K824" s="67">
        <f t="shared" si="117"/>
        <v>98</v>
      </c>
      <c r="L824" s="67">
        <f t="shared" si="118"/>
        <v>146</v>
      </c>
      <c r="M824" s="66">
        <f t="shared" si="120"/>
        <v>49.368421052631582</v>
      </c>
      <c r="N824" s="66">
        <f t="shared" si="110"/>
        <v>49.368421052631582</v>
      </c>
      <c r="O824" s="94">
        <f t="shared" si="119"/>
        <v>49.368421052631582</v>
      </c>
    </row>
    <row r="825" spans="1:15" ht="18" customHeight="1" outlineLevel="2">
      <c r="A825" s="87">
        <v>55</v>
      </c>
      <c r="B825" s="78" t="s">
        <v>575</v>
      </c>
      <c r="C825" s="3" t="s">
        <v>622</v>
      </c>
      <c r="D825" s="77">
        <v>101</v>
      </c>
      <c r="E825" s="6">
        <v>1112</v>
      </c>
      <c r="F825" s="6">
        <v>20</v>
      </c>
      <c r="G825" s="86">
        <f t="shared" si="113"/>
        <v>55.6</v>
      </c>
      <c r="H825" s="67">
        <f t="shared" si="114"/>
        <v>1668</v>
      </c>
      <c r="I825" s="67">
        <f t="shared" si="115"/>
        <v>1779</v>
      </c>
      <c r="J825" s="67">
        <f t="shared" si="116"/>
        <v>57</v>
      </c>
      <c r="K825" s="67">
        <f t="shared" si="117"/>
        <v>116</v>
      </c>
      <c r="L825" s="67">
        <f t="shared" si="118"/>
        <v>173</v>
      </c>
      <c r="M825" s="66">
        <f t="shared" si="120"/>
        <v>55.049504950495049</v>
      </c>
      <c r="N825" s="66">
        <f t="shared" si="110"/>
        <v>55.049504950495049</v>
      </c>
      <c r="O825" s="94">
        <f t="shared" si="119"/>
        <v>55.049504950495049</v>
      </c>
    </row>
    <row r="826" spans="1:15" ht="18" customHeight="1" outlineLevel="2">
      <c r="A826" s="87">
        <v>56</v>
      </c>
      <c r="B826" s="78" t="s">
        <v>575</v>
      </c>
      <c r="C826" s="78" t="s">
        <v>1525</v>
      </c>
      <c r="D826" s="77">
        <v>25</v>
      </c>
      <c r="E826" s="6">
        <v>12</v>
      </c>
      <c r="F826" s="6">
        <v>1</v>
      </c>
      <c r="G826" s="86">
        <f t="shared" si="113"/>
        <v>12</v>
      </c>
      <c r="H826" s="67">
        <f t="shared" si="114"/>
        <v>360</v>
      </c>
      <c r="I826" s="67">
        <f t="shared" si="115"/>
        <v>384</v>
      </c>
      <c r="J826" s="67">
        <f t="shared" si="116"/>
        <v>12</v>
      </c>
      <c r="K826" s="67">
        <f t="shared" si="117"/>
        <v>24</v>
      </c>
      <c r="L826" s="67">
        <f t="shared" si="118"/>
        <v>36</v>
      </c>
      <c r="M826" s="66">
        <f t="shared" si="120"/>
        <v>48</v>
      </c>
      <c r="N826" s="66">
        <f t="shared" ref="N826:N897" si="121">G826*100/D826</f>
        <v>48</v>
      </c>
      <c r="O826" s="94">
        <f t="shared" si="119"/>
        <v>48</v>
      </c>
    </row>
    <row r="827" spans="1:15" ht="18" customHeight="1" outlineLevel="2">
      <c r="A827" s="87">
        <v>57</v>
      </c>
      <c r="B827" s="78" t="s">
        <v>575</v>
      </c>
      <c r="C827" s="3" t="s">
        <v>623</v>
      </c>
      <c r="D827" s="77">
        <v>122</v>
      </c>
      <c r="E827" s="6">
        <v>813</v>
      </c>
      <c r="F827" s="6">
        <v>14</v>
      </c>
      <c r="G827" s="86">
        <f t="shared" si="113"/>
        <v>58.071428571428569</v>
      </c>
      <c r="H827" s="67">
        <f t="shared" si="114"/>
        <v>1742</v>
      </c>
      <c r="I827" s="67">
        <f t="shared" si="115"/>
        <v>1858</v>
      </c>
      <c r="J827" s="67">
        <f t="shared" si="116"/>
        <v>59</v>
      </c>
      <c r="K827" s="67">
        <f t="shared" si="117"/>
        <v>122</v>
      </c>
      <c r="L827" s="67">
        <f t="shared" si="118"/>
        <v>181</v>
      </c>
      <c r="M827" s="66">
        <f t="shared" si="120"/>
        <v>47.599531615925059</v>
      </c>
      <c r="N827" s="66">
        <f t="shared" si="121"/>
        <v>47.599531615925059</v>
      </c>
      <c r="O827" s="94">
        <f t="shared" si="119"/>
        <v>47.599531615925059</v>
      </c>
    </row>
    <row r="828" spans="1:15" ht="18" customHeight="1" outlineLevel="2">
      <c r="A828" s="87">
        <v>58</v>
      </c>
      <c r="B828" s="78" t="s">
        <v>575</v>
      </c>
      <c r="C828" s="3" t="s">
        <v>624</v>
      </c>
      <c r="D828" s="77">
        <v>57</v>
      </c>
      <c r="E828" s="6">
        <v>903</v>
      </c>
      <c r="F828" s="6">
        <v>20</v>
      </c>
      <c r="G828" s="86">
        <f t="shared" si="113"/>
        <v>45.15</v>
      </c>
      <c r="H828" s="67">
        <f t="shared" si="114"/>
        <v>1355</v>
      </c>
      <c r="I828" s="67">
        <f t="shared" si="115"/>
        <v>1445</v>
      </c>
      <c r="J828" s="67">
        <f t="shared" si="116"/>
        <v>46</v>
      </c>
      <c r="K828" s="67">
        <f t="shared" si="117"/>
        <v>94</v>
      </c>
      <c r="L828" s="67">
        <f t="shared" si="118"/>
        <v>140</v>
      </c>
      <c r="M828" s="66">
        <f t="shared" si="120"/>
        <v>79.21052631578948</v>
      </c>
      <c r="N828" s="66">
        <f t="shared" si="121"/>
        <v>79.21052631578948</v>
      </c>
      <c r="O828" s="94">
        <f t="shared" si="119"/>
        <v>79.21052631578948</v>
      </c>
    </row>
    <row r="829" spans="1:15" ht="18" customHeight="1" outlineLevel="2">
      <c r="A829" s="87">
        <v>59</v>
      </c>
      <c r="B829" s="78" t="s">
        <v>575</v>
      </c>
      <c r="C829" s="3" t="s">
        <v>625</v>
      </c>
      <c r="D829" s="77">
        <v>105</v>
      </c>
      <c r="E829" s="6">
        <v>805</v>
      </c>
      <c r="F829" s="6">
        <v>18</v>
      </c>
      <c r="G829" s="86">
        <f t="shared" si="113"/>
        <v>44.722222222222221</v>
      </c>
      <c r="H829" s="67">
        <f t="shared" si="114"/>
        <v>1342</v>
      </c>
      <c r="I829" s="67">
        <f t="shared" si="115"/>
        <v>1431</v>
      </c>
      <c r="J829" s="67">
        <f t="shared" si="116"/>
        <v>46</v>
      </c>
      <c r="K829" s="67">
        <f t="shared" si="117"/>
        <v>93</v>
      </c>
      <c r="L829" s="67">
        <f t="shared" si="118"/>
        <v>139</v>
      </c>
      <c r="M829" s="66">
        <f>G829*100/D829</f>
        <v>42.592592592592588</v>
      </c>
      <c r="N829" s="66">
        <f>G829*100/D829</f>
        <v>42.592592592592588</v>
      </c>
      <c r="O829" s="94">
        <f t="shared" si="119"/>
        <v>42.592592592592588</v>
      </c>
    </row>
    <row r="830" spans="1:15" ht="18" customHeight="1" outlineLevel="2">
      <c r="A830" s="87">
        <v>60</v>
      </c>
      <c r="B830" s="78" t="s">
        <v>575</v>
      </c>
      <c r="C830" s="3" t="s">
        <v>626</v>
      </c>
      <c r="D830" s="77">
        <v>79</v>
      </c>
      <c r="E830" s="6">
        <v>490</v>
      </c>
      <c r="F830" s="6">
        <v>14</v>
      </c>
      <c r="G830" s="86">
        <f t="shared" si="113"/>
        <v>35</v>
      </c>
      <c r="H830" s="67">
        <f t="shared" si="114"/>
        <v>1050</v>
      </c>
      <c r="I830" s="67">
        <f t="shared" si="115"/>
        <v>1120</v>
      </c>
      <c r="J830" s="67">
        <f t="shared" si="116"/>
        <v>36</v>
      </c>
      <c r="K830" s="67">
        <f t="shared" si="117"/>
        <v>73</v>
      </c>
      <c r="L830" s="67">
        <f t="shared" si="118"/>
        <v>109</v>
      </c>
      <c r="M830" s="66">
        <f t="shared" si="120"/>
        <v>44.303797468354432</v>
      </c>
      <c r="N830" s="66">
        <f t="shared" si="121"/>
        <v>44.303797468354432</v>
      </c>
      <c r="O830" s="94">
        <f t="shared" si="119"/>
        <v>44.303797468354432</v>
      </c>
    </row>
    <row r="831" spans="1:15" ht="18" customHeight="1" outlineLevel="2">
      <c r="A831" s="87">
        <v>61</v>
      </c>
      <c r="B831" s="78" t="s">
        <v>575</v>
      </c>
      <c r="C831" s="3" t="s">
        <v>627</v>
      </c>
      <c r="D831" s="77">
        <v>104</v>
      </c>
      <c r="E831" s="6">
        <v>1180</v>
      </c>
      <c r="F831" s="6">
        <v>18</v>
      </c>
      <c r="G831" s="86">
        <f t="shared" si="113"/>
        <v>65.555555555555557</v>
      </c>
      <c r="H831" s="67">
        <f t="shared" si="114"/>
        <v>1967</v>
      </c>
      <c r="I831" s="67">
        <f t="shared" si="115"/>
        <v>2098</v>
      </c>
      <c r="J831" s="67">
        <f t="shared" si="116"/>
        <v>67</v>
      </c>
      <c r="K831" s="67">
        <f t="shared" si="117"/>
        <v>137</v>
      </c>
      <c r="L831" s="67">
        <f t="shared" si="118"/>
        <v>204</v>
      </c>
      <c r="M831" s="66">
        <f t="shared" si="120"/>
        <v>63.034188034188034</v>
      </c>
      <c r="N831" s="66">
        <f t="shared" si="121"/>
        <v>63.034188034188034</v>
      </c>
      <c r="O831" s="94">
        <f t="shared" si="119"/>
        <v>63.034188034188034</v>
      </c>
    </row>
    <row r="832" spans="1:15" ht="18" customHeight="1" outlineLevel="2">
      <c r="A832" s="87">
        <v>62</v>
      </c>
      <c r="B832" s="78" t="s">
        <v>575</v>
      </c>
      <c r="C832" s="3" t="s">
        <v>1122</v>
      </c>
      <c r="D832" s="77">
        <v>34</v>
      </c>
      <c r="E832" s="6">
        <v>18</v>
      </c>
      <c r="F832" s="6">
        <v>1</v>
      </c>
      <c r="G832" s="86">
        <f t="shared" si="113"/>
        <v>18</v>
      </c>
      <c r="H832" s="67">
        <f t="shared" si="114"/>
        <v>540</v>
      </c>
      <c r="I832" s="67">
        <f t="shared" si="115"/>
        <v>576</v>
      </c>
      <c r="J832" s="67">
        <f t="shared" si="116"/>
        <v>18</v>
      </c>
      <c r="K832" s="67">
        <f t="shared" si="117"/>
        <v>37</v>
      </c>
      <c r="L832" s="67">
        <f t="shared" si="118"/>
        <v>55</v>
      </c>
      <c r="M832" s="66">
        <f t="shared" si="120"/>
        <v>52.941176470588232</v>
      </c>
      <c r="N832" s="66">
        <f t="shared" si="121"/>
        <v>52.941176470588232</v>
      </c>
      <c r="O832" s="94">
        <f t="shared" si="119"/>
        <v>52.941176470588232</v>
      </c>
    </row>
    <row r="833" spans="1:15" ht="18" customHeight="1" outlineLevel="2">
      <c r="A833" s="87">
        <v>63</v>
      </c>
      <c r="B833" s="78" t="s">
        <v>575</v>
      </c>
      <c r="C833" s="3" t="s">
        <v>628</v>
      </c>
      <c r="D833" s="77">
        <v>158</v>
      </c>
      <c r="E833" s="6">
        <v>1699</v>
      </c>
      <c r="F833" s="6">
        <v>20</v>
      </c>
      <c r="G833" s="86">
        <f t="shared" si="113"/>
        <v>84.95</v>
      </c>
      <c r="H833" s="67">
        <f t="shared" si="114"/>
        <v>2549</v>
      </c>
      <c r="I833" s="67">
        <f t="shared" si="115"/>
        <v>2718</v>
      </c>
      <c r="J833" s="67">
        <f t="shared" si="116"/>
        <v>87</v>
      </c>
      <c r="K833" s="67">
        <f t="shared" si="117"/>
        <v>178</v>
      </c>
      <c r="L833" s="67">
        <f t="shared" si="118"/>
        <v>265</v>
      </c>
      <c r="M833" s="66">
        <f t="shared" si="120"/>
        <v>53.765822784810126</v>
      </c>
      <c r="N833" s="66">
        <f t="shared" si="121"/>
        <v>53.765822784810126</v>
      </c>
      <c r="O833" s="94">
        <f t="shared" si="119"/>
        <v>53.765822784810126</v>
      </c>
    </row>
    <row r="834" spans="1:15" ht="18" customHeight="1" outlineLevel="2">
      <c r="A834" s="87">
        <v>64</v>
      </c>
      <c r="B834" s="78" t="s">
        <v>575</v>
      </c>
      <c r="C834" s="3" t="s">
        <v>629</v>
      </c>
      <c r="D834" s="77">
        <v>72</v>
      </c>
      <c r="E834" s="6">
        <v>734</v>
      </c>
      <c r="F834" s="6">
        <v>16</v>
      </c>
      <c r="G834" s="86">
        <f t="shared" si="113"/>
        <v>45.875</v>
      </c>
      <c r="H834" s="67">
        <f t="shared" si="114"/>
        <v>1376</v>
      </c>
      <c r="I834" s="67">
        <f t="shared" si="115"/>
        <v>1468</v>
      </c>
      <c r="J834" s="67">
        <f t="shared" si="116"/>
        <v>47</v>
      </c>
      <c r="K834" s="67">
        <f t="shared" si="117"/>
        <v>96</v>
      </c>
      <c r="L834" s="67">
        <f t="shared" si="118"/>
        <v>143</v>
      </c>
      <c r="M834" s="66">
        <f t="shared" si="120"/>
        <v>63.715277777777779</v>
      </c>
      <c r="N834" s="66">
        <f t="shared" si="121"/>
        <v>63.715277777777779</v>
      </c>
      <c r="O834" s="94">
        <f t="shared" si="119"/>
        <v>63.715277777777779</v>
      </c>
    </row>
    <row r="835" spans="1:15" ht="18" customHeight="1" outlineLevel="2">
      <c r="A835" s="87">
        <v>65</v>
      </c>
      <c r="B835" s="78" t="s">
        <v>575</v>
      </c>
      <c r="C835" s="3" t="s">
        <v>630</v>
      </c>
      <c r="D835" s="77">
        <v>62</v>
      </c>
      <c r="E835" s="6">
        <v>456</v>
      </c>
      <c r="F835" s="6">
        <v>19</v>
      </c>
      <c r="G835" s="86">
        <f t="shared" si="113"/>
        <v>24</v>
      </c>
      <c r="H835" s="67">
        <f t="shared" si="114"/>
        <v>720</v>
      </c>
      <c r="I835" s="67">
        <f t="shared" si="115"/>
        <v>768</v>
      </c>
      <c r="J835" s="67">
        <f t="shared" si="116"/>
        <v>24</v>
      </c>
      <c r="K835" s="67">
        <f t="shared" si="117"/>
        <v>50</v>
      </c>
      <c r="L835" s="67">
        <f t="shared" si="118"/>
        <v>74</v>
      </c>
      <c r="M835" s="66">
        <f t="shared" si="120"/>
        <v>38.70967741935484</v>
      </c>
      <c r="N835" s="66">
        <f t="shared" si="121"/>
        <v>38.70967741935484</v>
      </c>
      <c r="O835" s="94">
        <f t="shared" si="119"/>
        <v>38.70967741935484</v>
      </c>
    </row>
    <row r="836" spans="1:15" ht="18" customHeight="1" outlineLevel="2">
      <c r="A836" s="87">
        <v>66</v>
      </c>
      <c r="B836" s="78" t="s">
        <v>575</v>
      </c>
      <c r="C836" s="3" t="s">
        <v>631</v>
      </c>
      <c r="D836" s="77">
        <v>60</v>
      </c>
      <c r="E836" s="6">
        <v>701</v>
      </c>
      <c r="F836" s="6">
        <v>19</v>
      </c>
      <c r="G836" s="86">
        <f t="shared" si="113"/>
        <v>36.89473684210526</v>
      </c>
      <c r="H836" s="67">
        <f t="shared" si="114"/>
        <v>1107</v>
      </c>
      <c r="I836" s="67">
        <f t="shared" si="115"/>
        <v>1181</v>
      </c>
      <c r="J836" s="67">
        <f t="shared" si="116"/>
        <v>38</v>
      </c>
      <c r="K836" s="67">
        <f t="shared" si="117"/>
        <v>77</v>
      </c>
      <c r="L836" s="67">
        <f t="shared" si="118"/>
        <v>115</v>
      </c>
      <c r="M836" s="66">
        <f t="shared" si="120"/>
        <v>61.491228070175431</v>
      </c>
      <c r="N836" s="66">
        <f t="shared" si="121"/>
        <v>61.491228070175431</v>
      </c>
      <c r="O836" s="94">
        <f t="shared" si="119"/>
        <v>61.491228070175431</v>
      </c>
    </row>
    <row r="837" spans="1:15" ht="18" customHeight="1" outlineLevel="2">
      <c r="A837" s="87">
        <v>67</v>
      </c>
      <c r="B837" s="78" t="s">
        <v>575</v>
      </c>
      <c r="C837" s="3" t="s">
        <v>1404</v>
      </c>
      <c r="D837" s="77">
        <v>83</v>
      </c>
      <c r="E837" s="6">
        <v>959</v>
      </c>
      <c r="F837" s="6">
        <v>19</v>
      </c>
      <c r="G837" s="86">
        <f t="shared" si="113"/>
        <v>50.473684210526315</v>
      </c>
      <c r="H837" s="67">
        <f t="shared" si="114"/>
        <v>1514</v>
      </c>
      <c r="I837" s="67">
        <f t="shared" si="115"/>
        <v>1615</v>
      </c>
      <c r="J837" s="67">
        <f t="shared" si="116"/>
        <v>51</v>
      </c>
      <c r="K837" s="67">
        <f t="shared" si="117"/>
        <v>106</v>
      </c>
      <c r="L837" s="67">
        <f t="shared" si="118"/>
        <v>157</v>
      </c>
      <c r="M837" s="66">
        <f t="shared" si="120"/>
        <v>60.81166772352568</v>
      </c>
      <c r="N837" s="66">
        <f t="shared" si="121"/>
        <v>60.81166772352568</v>
      </c>
      <c r="O837" s="94">
        <f t="shared" si="119"/>
        <v>60.81166772352568</v>
      </c>
    </row>
    <row r="838" spans="1:15" ht="18" customHeight="1" outlineLevel="2">
      <c r="A838" s="87">
        <v>68</v>
      </c>
      <c r="B838" s="78" t="s">
        <v>575</v>
      </c>
      <c r="C838" s="3" t="s">
        <v>632</v>
      </c>
      <c r="D838" s="77">
        <v>112</v>
      </c>
      <c r="E838" s="6">
        <v>1047</v>
      </c>
      <c r="F838" s="6">
        <v>18</v>
      </c>
      <c r="G838" s="86">
        <f t="shared" si="113"/>
        <v>58.166666666666664</v>
      </c>
      <c r="H838" s="67">
        <f t="shared" si="114"/>
        <v>1745</v>
      </c>
      <c r="I838" s="67">
        <f t="shared" si="115"/>
        <v>1861</v>
      </c>
      <c r="J838" s="67">
        <f t="shared" si="116"/>
        <v>59</v>
      </c>
      <c r="K838" s="67">
        <f t="shared" si="117"/>
        <v>122</v>
      </c>
      <c r="L838" s="67">
        <f t="shared" si="118"/>
        <v>181</v>
      </c>
      <c r="M838" s="66">
        <f t="shared" si="120"/>
        <v>51.934523809523803</v>
      </c>
      <c r="N838" s="66">
        <f t="shared" si="121"/>
        <v>51.934523809523803</v>
      </c>
      <c r="O838" s="94">
        <f t="shared" si="119"/>
        <v>51.934523809523803</v>
      </c>
    </row>
    <row r="839" spans="1:15" ht="18" customHeight="1" outlineLevel="2">
      <c r="A839" s="87">
        <v>69</v>
      </c>
      <c r="B839" s="78" t="s">
        <v>575</v>
      </c>
      <c r="C839" s="3" t="s">
        <v>633</v>
      </c>
      <c r="D839" s="77">
        <v>102</v>
      </c>
      <c r="E839" s="6">
        <v>1117</v>
      </c>
      <c r="F839" s="6">
        <v>18</v>
      </c>
      <c r="G839" s="86">
        <f t="shared" si="113"/>
        <v>62.055555555555557</v>
      </c>
      <c r="H839" s="67">
        <f t="shared" si="114"/>
        <v>1862</v>
      </c>
      <c r="I839" s="67">
        <f t="shared" si="115"/>
        <v>1986</v>
      </c>
      <c r="J839" s="67">
        <f t="shared" si="116"/>
        <v>63</v>
      </c>
      <c r="K839" s="67">
        <f t="shared" si="117"/>
        <v>130</v>
      </c>
      <c r="L839" s="67">
        <f t="shared" si="118"/>
        <v>193</v>
      </c>
      <c r="M839" s="66">
        <f t="shared" si="120"/>
        <v>60.838779956427018</v>
      </c>
      <c r="N839" s="66">
        <f t="shared" si="121"/>
        <v>60.838779956427018</v>
      </c>
      <c r="O839" s="94">
        <f t="shared" si="119"/>
        <v>60.838779956427018</v>
      </c>
    </row>
    <row r="840" spans="1:15" ht="18" customHeight="1" outlineLevel="2">
      <c r="A840" s="87">
        <v>70</v>
      </c>
      <c r="B840" s="78" t="s">
        <v>575</v>
      </c>
      <c r="C840" s="3" t="s">
        <v>634</v>
      </c>
      <c r="D840" s="77">
        <v>107</v>
      </c>
      <c r="E840" s="6">
        <v>1604</v>
      </c>
      <c r="F840" s="6">
        <v>20</v>
      </c>
      <c r="G840" s="86">
        <f t="shared" si="113"/>
        <v>80.2</v>
      </c>
      <c r="H840" s="67">
        <f t="shared" si="114"/>
        <v>2406</v>
      </c>
      <c r="I840" s="67">
        <f t="shared" si="115"/>
        <v>2566</v>
      </c>
      <c r="J840" s="67">
        <f t="shared" si="116"/>
        <v>82</v>
      </c>
      <c r="K840" s="67">
        <f t="shared" si="117"/>
        <v>168</v>
      </c>
      <c r="L840" s="67">
        <f t="shared" si="118"/>
        <v>250</v>
      </c>
      <c r="M840" s="66">
        <f t="shared" si="120"/>
        <v>74.953271028037378</v>
      </c>
      <c r="N840" s="66">
        <f t="shared" si="121"/>
        <v>74.953271028037378</v>
      </c>
      <c r="O840" s="94">
        <f t="shared" si="119"/>
        <v>74.953271028037378</v>
      </c>
    </row>
    <row r="841" spans="1:15" ht="18" customHeight="1" outlineLevel="2">
      <c r="A841" s="87">
        <v>71</v>
      </c>
      <c r="B841" s="78" t="s">
        <v>575</v>
      </c>
      <c r="C841" s="3" t="s">
        <v>635</v>
      </c>
      <c r="D841" s="77">
        <v>88</v>
      </c>
      <c r="E841" s="6">
        <v>1380</v>
      </c>
      <c r="F841" s="6">
        <v>20</v>
      </c>
      <c r="G841" s="86">
        <f t="shared" si="113"/>
        <v>69</v>
      </c>
      <c r="H841" s="67">
        <f t="shared" si="114"/>
        <v>2070</v>
      </c>
      <c r="I841" s="67">
        <f t="shared" si="115"/>
        <v>2208</v>
      </c>
      <c r="J841" s="67">
        <f t="shared" si="116"/>
        <v>70</v>
      </c>
      <c r="K841" s="67">
        <f t="shared" si="117"/>
        <v>145</v>
      </c>
      <c r="L841" s="67">
        <f t="shared" si="118"/>
        <v>215</v>
      </c>
      <c r="M841" s="66">
        <f>G841*100/D841</f>
        <v>78.409090909090907</v>
      </c>
      <c r="N841" s="66">
        <f>G841*100/D841</f>
        <v>78.409090909090907</v>
      </c>
      <c r="O841" s="94">
        <f t="shared" si="119"/>
        <v>78.409090909090907</v>
      </c>
    </row>
    <row r="842" spans="1:15" ht="18" customHeight="1" outlineLevel="2">
      <c r="A842" s="87">
        <v>72</v>
      </c>
      <c r="B842" s="78" t="s">
        <v>575</v>
      </c>
      <c r="C842" s="3" t="s">
        <v>636</v>
      </c>
      <c r="D842" s="77">
        <v>284</v>
      </c>
      <c r="E842" s="6">
        <v>2932</v>
      </c>
      <c r="F842" s="6">
        <v>19</v>
      </c>
      <c r="G842" s="86">
        <f t="shared" si="113"/>
        <v>154.31578947368422</v>
      </c>
      <c r="H842" s="67">
        <f t="shared" si="114"/>
        <v>4629</v>
      </c>
      <c r="I842" s="67">
        <f t="shared" si="115"/>
        <v>4938</v>
      </c>
      <c r="J842" s="67">
        <f t="shared" si="116"/>
        <v>157</v>
      </c>
      <c r="K842" s="67">
        <f t="shared" si="117"/>
        <v>325</v>
      </c>
      <c r="L842" s="67">
        <f t="shared" si="118"/>
        <v>482</v>
      </c>
      <c r="M842" s="66">
        <f>G842*100/D842</f>
        <v>54.336545589325432</v>
      </c>
      <c r="N842" s="66">
        <f>G842*100/D842</f>
        <v>54.336545589325432</v>
      </c>
      <c r="O842" s="94">
        <f t="shared" si="119"/>
        <v>54.336545589325432</v>
      </c>
    </row>
    <row r="843" spans="1:15" ht="18" customHeight="1" outlineLevel="2">
      <c r="A843" s="87">
        <v>73</v>
      </c>
      <c r="B843" s="78" t="s">
        <v>575</v>
      </c>
      <c r="C843" s="3" t="s">
        <v>637</v>
      </c>
      <c r="D843" s="77">
        <v>135</v>
      </c>
      <c r="E843" s="6">
        <v>1902</v>
      </c>
      <c r="F843" s="6">
        <v>19</v>
      </c>
      <c r="G843" s="86">
        <f t="shared" si="113"/>
        <v>100.10526315789474</v>
      </c>
      <c r="H843" s="67">
        <f t="shared" si="114"/>
        <v>3003</v>
      </c>
      <c r="I843" s="67">
        <f t="shared" si="115"/>
        <v>3203</v>
      </c>
      <c r="J843" s="67">
        <f t="shared" si="116"/>
        <v>102</v>
      </c>
      <c r="K843" s="67">
        <f t="shared" si="117"/>
        <v>210</v>
      </c>
      <c r="L843" s="67">
        <f t="shared" si="118"/>
        <v>312</v>
      </c>
      <c r="M843" s="66">
        <f t="shared" si="120"/>
        <v>74.152046783625721</v>
      </c>
      <c r="N843" s="66">
        <f t="shared" si="121"/>
        <v>74.152046783625721</v>
      </c>
      <c r="O843" s="94">
        <f t="shared" si="119"/>
        <v>74.152046783625721</v>
      </c>
    </row>
    <row r="844" spans="1:15" ht="18" customHeight="1" outlineLevel="2">
      <c r="A844" s="87">
        <v>74</v>
      </c>
      <c r="B844" s="78" t="s">
        <v>575</v>
      </c>
      <c r="C844" s="3" t="s">
        <v>301</v>
      </c>
      <c r="D844" s="77">
        <v>110</v>
      </c>
      <c r="E844" s="6">
        <v>1140</v>
      </c>
      <c r="F844" s="6">
        <v>20</v>
      </c>
      <c r="G844" s="86">
        <f t="shared" ref="G844:G908" si="122">E844/F844</f>
        <v>57</v>
      </c>
      <c r="H844" s="67">
        <f t="shared" ref="H844:H908" si="123">ROUND(G844*30,0)</f>
        <v>1710</v>
      </c>
      <c r="I844" s="67">
        <f t="shared" ref="I844:I908" si="124">ROUND(G844*32,0)</f>
        <v>1824</v>
      </c>
      <c r="J844" s="67">
        <f t="shared" ref="J844:J908" si="125">ROUND(H844*0.034,0)</f>
        <v>58</v>
      </c>
      <c r="K844" s="67">
        <f t="shared" ref="K844:K908" si="126">ROUND(I844*0.066-1,0)</f>
        <v>119</v>
      </c>
      <c r="L844" s="67">
        <f t="shared" ref="L844:L908" si="127">J844+K844</f>
        <v>177</v>
      </c>
      <c r="M844" s="66">
        <f t="shared" si="120"/>
        <v>51.81818181818182</v>
      </c>
      <c r="N844" s="66">
        <f t="shared" si="121"/>
        <v>51.81818181818182</v>
      </c>
      <c r="O844" s="94">
        <f t="shared" ref="O844:O908" si="128">G844*100/D844</f>
        <v>51.81818181818182</v>
      </c>
    </row>
    <row r="845" spans="1:15" ht="18" customHeight="1" outlineLevel="2">
      <c r="A845" s="87">
        <v>75</v>
      </c>
      <c r="B845" s="78" t="s">
        <v>575</v>
      </c>
      <c r="C845" s="3" t="s">
        <v>642</v>
      </c>
      <c r="D845" s="77">
        <v>120</v>
      </c>
      <c r="E845" s="6">
        <v>981</v>
      </c>
      <c r="F845" s="6">
        <v>18</v>
      </c>
      <c r="G845" s="86">
        <f t="shared" si="122"/>
        <v>54.5</v>
      </c>
      <c r="H845" s="67">
        <f t="shared" si="123"/>
        <v>1635</v>
      </c>
      <c r="I845" s="67">
        <f t="shared" si="124"/>
        <v>1744</v>
      </c>
      <c r="J845" s="67">
        <f t="shared" si="125"/>
        <v>56</v>
      </c>
      <c r="K845" s="67">
        <f t="shared" si="126"/>
        <v>114</v>
      </c>
      <c r="L845" s="67">
        <f t="shared" si="127"/>
        <v>170</v>
      </c>
      <c r="M845" s="66">
        <f t="shared" si="120"/>
        <v>45.416666666666664</v>
      </c>
      <c r="N845" s="66">
        <f t="shared" si="121"/>
        <v>45.416666666666664</v>
      </c>
      <c r="O845" s="94">
        <f t="shared" si="128"/>
        <v>45.416666666666664</v>
      </c>
    </row>
    <row r="846" spans="1:15" ht="18" customHeight="1" outlineLevel="2">
      <c r="A846" s="87">
        <v>76</v>
      </c>
      <c r="B846" s="78" t="s">
        <v>575</v>
      </c>
      <c r="C846" s="3" t="s">
        <v>638</v>
      </c>
      <c r="D846" s="77">
        <v>150</v>
      </c>
      <c r="E846" s="6">
        <v>1401</v>
      </c>
      <c r="F846" s="6">
        <v>19</v>
      </c>
      <c r="G846" s="86">
        <f t="shared" si="122"/>
        <v>73.736842105263165</v>
      </c>
      <c r="H846" s="67">
        <f t="shared" si="123"/>
        <v>2212</v>
      </c>
      <c r="I846" s="67">
        <f t="shared" si="124"/>
        <v>2360</v>
      </c>
      <c r="J846" s="67">
        <f t="shared" si="125"/>
        <v>75</v>
      </c>
      <c r="K846" s="67">
        <f t="shared" si="126"/>
        <v>155</v>
      </c>
      <c r="L846" s="67">
        <f t="shared" si="127"/>
        <v>230</v>
      </c>
      <c r="M846" s="66">
        <f t="shared" si="120"/>
        <v>49.15789473684211</v>
      </c>
      <c r="N846" s="66">
        <f t="shared" si="121"/>
        <v>49.15789473684211</v>
      </c>
      <c r="O846" s="94">
        <f t="shared" si="128"/>
        <v>49.15789473684211</v>
      </c>
    </row>
    <row r="847" spans="1:15" ht="18" customHeight="1" outlineLevel="2">
      <c r="A847" s="87">
        <v>77</v>
      </c>
      <c r="B847" s="78" t="s">
        <v>575</v>
      </c>
      <c r="C847" s="3" t="s">
        <v>639</v>
      </c>
      <c r="D847" s="77">
        <v>101</v>
      </c>
      <c r="E847" s="6">
        <v>924</v>
      </c>
      <c r="F847" s="6">
        <v>19</v>
      </c>
      <c r="G847" s="86">
        <f t="shared" si="122"/>
        <v>48.631578947368418</v>
      </c>
      <c r="H847" s="67">
        <f t="shared" si="123"/>
        <v>1459</v>
      </c>
      <c r="I847" s="67">
        <f t="shared" si="124"/>
        <v>1556</v>
      </c>
      <c r="J847" s="67">
        <f t="shared" si="125"/>
        <v>50</v>
      </c>
      <c r="K847" s="67">
        <f t="shared" si="126"/>
        <v>102</v>
      </c>
      <c r="L847" s="67">
        <f t="shared" si="127"/>
        <v>152</v>
      </c>
      <c r="M847" s="66">
        <f t="shared" si="120"/>
        <v>48.150078165711307</v>
      </c>
      <c r="N847" s="66">
        <f t="shared" si="121"/>
        <v>48.150078165711307</v>
      </c>
      <c r="O847" s="94">
        <f t="shared" si="128"/>
        <v>48.150078165711307</v>
      </c>
    </row>
    <row r="848" spans="1:15" ht="18" customHeight="1" outlineLevel="2">
      <c r="A848" s="87">
        <v>78</v>
      </c>
      <c r="B848" s="78" t="s">
        <v>575</v>
      </c>
      <c r="C848" s="3" t="s">
        <v>640</v>
      </c>
      <c r="D848" s="77">
        <v>126</v>
      </c>
      <c r="E848" s="6">
        <v>1069</v>
      </c>
      <c r="F848" s="6">
        <v>17</v>
      </c>
      <c r="G848" s="86">
        <f t="shared" si="122"/>
        <v>62.882352941176471</v>
      </c>
      <c r="H848" s="67">
        <f t="shared" si="123"/>
        <v>1886</v>
      </c>
      <c r="I848" s="67">
        <f t="shared" si="124"/>
        <v>2012</v>
      </c>
      <c r="J848" s="67">
        <f t="shared" si="125"/>
        <v>64</v>
      </c>
      <c r="K848" s="67">
        <f t="shared" si="126"/>
        <v>132</v>
      </c>
      <c r="L848" s="67">
        <f t="shared" si="127"/>
        <v>196</v>
      </c>
      <c r="M848" s="66">
        <f t="shared" si="120"/>
        <v>49.906629318394025</v>
      </c>
      <c r="N848" s="66">
        <f t="shared" si="121"/>
        <v>49.906629318394025</v>
      </c>
      <c r="O848" s="94">
        <f t="shared" si="128"/>
        <v>49.906629318394025</v>
      </c>
    </row>
    <row r="849" spans="1:15" ht="18" customHeight="1" outlineLevel="2">
      <c r="A849" s="87">
        <v>79</v>
      </c>
      <c r="B849" s="78" t="s">
        <v>575</v>
      </c>
      <c r="C849" s="3" t="s">
        <v>442</v>
      </c>
      <c r="D849" s="77">
        <v>60</v>
      </c>
      <c r="E849" s="6">
        <v>528</v>
      </c>
      <c r="F849" s="6">
        <v>19</v>
      </c>
      <c r="G849" s="86">
        <f t="shared" si="122"/>
        <v>27.789473684210527</v>
      </c>
      <c r="H849" s="67">
        <f t="shared" si="123"/>
        <v>834</v>
      </c>
      <c r="I849" s="67">
        <f t="shared" si="124"/>
        <v>889</v>
      </c>
      <c r="J849" s="67">
        <f t="shared" si="125"/>
        <v>28</v>
      </c>
      <c r="K849" s="67">
        <f t="shared" si="126"/>
        <v>58</v>
      </c>
      <c r="L849" s="67">
        <f t="shared" si="127"/>
        <v>86</v>
      </c>
      <c r="M849" s="66">
        <f t="shared" si="120"/>
        <v>46.315789473684212</v>
      </c>
      <c r="N849" s="66">
        <f t="shared" si="121"/>
        <v>46.315789473684212</v>
      </c>
      <c r="O849" s="94">
        <f t="shared" si="128"/>
        <v>46.315789473684212</v>
      </c>
    </row>
    <row r="850" spans="1:15" ht="18" customHeight="1" outlineLevel="2">
      <c r="A850" s="87">
        <v>80</v>
      </c>
      <c r="B850" s="78" t="s">
        <v>575</v>
      </c>
      <c r="C850" s="3" t="s">
        <v>641</v>
      </c>
      <c r="D850" s="77">
        <v>77</v>
      </c>
      <c r="E850" s="6">
        <v>611</v>
      </c>
      <c r="F850" s="6">
        <v>14</v>
      </c>
      <c r="G850" s="86">
        <f t="shared" si="122"/>
        <v>43.642857142857146</v>
      </c>
      <c r="H850" s="67">
        <f t="shared" si="123"/>
        <v>1309</v>
      </c>
      <c r="I850" s="67">
        <f t="shared" si="124"/>
        <v>1397</v>
      </c>
      <c r="J850" s="67">
        <f t="shared" si="125"/>
        <v>45</v>
      </c>
      <c r="K850" s="67">
        <f t="shared" si="126"/>
        <v>91</v>
      </c>
      <c r="L850" s="67">
        <f t="shared" si="127"/>
        <v>136</v>
      </c>
      <c r="M850" s="66">
        <f>G850*100/D850</f>
        <v>56.679035250463826</v>
      </c>
      <c r="N850" s="66">
        <f>G850*100/D850</f>
        <v>56.679035250463826</v>
      </c>
      <c r="O850" s="94">
        <f t="shared" si="128"/>
        <v>56.679035250463826</v>
      </c>
    </row>
    <row r="851" spans="1:15" ht="18" customHeight="1" outlineLevel="2">
      <c r="A851" s="87">
        <v>81</v>
      </c>
      <c r="B851" s="78" t="s">
        <v>575</v>
      </c>
      <c r="C851" s="3" t="s">
        <v>1569</v>
      </c>
      <c r="D851" s="77">
        <v>40</v>
      </c>
      <c r="E851" s="6">
        <v>15</v>
      </c>
      <c r="F851" s="6">
        <v>1</v>
      </c>
      <c r="G851" s="86">
        <f t="shared" si="122"/>
        <v>15</v>
      </c>
      <c r="H851" s="67">
        <f t="shared" si="123"/>
        <v>450</v>
      </c>
      <c r="I851" s="67">
        <f t="shared" si="124"/>
        <v>480</v>
      </c>
      <c r="J851" s="67">
        <f t="shared" si="125"/>
        <v>15</v>
      </c>
      <c r="K851" s="67">
        <f t="shared" si="126"/>
        <v>31</v>
      </c>
      <c r="L851" s="67">
        <f t="shared" si="127"/>
        <v>46</v>
      </c>
      <c r="M851" s="66">
        <f t="shared" si="120"/>
        <v>37.5</v>
      </c>
      <c r="N851" s="66">
        <f t="shared" si="121"/>
        <v>37.5</v>
      </c>
      <c r="O851" s="94">
        <f t="shared" si="128"/>
        <v>37.5</v>
      </c>
    </row>
    <row r="852" spans="1:15" ht="18" customHeight="1" outlineLevel="2">
      <c r="A852" s="87">
        <v>82</v>
      </c>
      <c r="B852" s="78" t="s">
        <v>575</v>
      </c>
      <c r="C852" s="3" t="s">
        <v>643</v>
      </c>
      <c r="D852" s="77">
        <v>104</v>
      </c>
      <c r="E852" s="6">
        <v>1030</v>
      </c>
      <c r="F852" s="6">
        <v>19</v>
      </c>
      <c r="G852" s="86">
        <f t="shared" si="122"/>
        <v>54.210526315789473</v>
      </c>
      <c r="H852" s="67">
        <f t="shared" si="123"/>
        <v>1626</v>
      </c>
      <c r="I852" s="67">
        <f t="shared" si="124"/>
        <v>1735</v>
      </c>
      <c r="J852" s="67">
        <f t="shared" si="125"/>
        <v>55</v>
      </c>
      <c r="K852" s="67">
        <f t="shared" si="126"/>
        <v>114</v>
      </c>
      <c r="L852" s="67">
        <f t="shared" si="127"/>
        <v>169</v>
      </c>
      <c r="M852" s="66">
        <f t="shared" si="120"/>
        <v>52.125506072874494</v>
      </c>
      <c r="N852" s="66">
        <f t="shared" si="121"/>
        <v>52.125506072874494</v>
      </c>
      <c r="O852" s="94">
        <f t="shared" si="128"/>
        <v>52.125506072874494</v>
      </c>
    </row>
    <row r="853" spans="1:15" ht="18" customHeight="1" outlineLevel="2">
      <c r="A853" s="87">
        <v>83</v>
      </c>
      <c r="B853" s="78" t="s">
        <v>575</v>
      </c>
      <c r="C853" s="3" t="s">
        <v>1405</v>
      </c>
      <c r="D853" s="77">
        <v>123</v>
      </c>
      <c r="E853" s="6">
        <v>777</v>
      </c>
      <c r="F853" s="6">
        <v>18</v>
      </c>
      <c r="G853" s="86">
        <f t="shared" si="122"/>
        <v>43.166666666666664</v>
      </c>
      <c r="H853" s="67">
        <f t="shared" si="123"/>
        <v>1295</v>
      </c>
      <c r="I853" s="67">
        <f t="shared" si="124"/>
        <v>1381</v>
      </c>
      <c r="J853" s="67">
        <f t="shared" si="125"/>
        <v>44</v>
      </c>
      <c r="K853" s="67">
        <f t="shared" si="126"/>
        <v>90</v>
      </c>
      <c r="L853" s="67">
        <f t="shared" si="127"/>
        <v>134</v>
      </c>
      <c r="M853" s="66">
        <f t="shared" si="120"/>
        <v>35.094850948509482</v>
      </c>
      <c r="N853" s="66">
        <f t="shared" si="121"/>
        <v>35.094850948509482</v>
      </c>
      <c r="O853" s="94">
        <f t="shared" si="128"/>
        <v>35.094850948509482</v>
      </c>
    </row>
    <row r="854" spans="1:15" ht="18" customHeight="1" outlineLevel="2">
      <c r="A854" s="87">
        <v>84</v>
      </c>
      <c r="B854" s="78" t="s">
        <v>575</v>
      </c>
      <c r="C854" s="3" t="s">
        <v>1570</v>
      </c>
      <c r="D854" s="77">
        <v>13</v>
      </c>
      <c r="E854" s="6">
        <v>7</v>
      </c>
      <c r="F854" s="6">
        <v>1</v>
      </c>
      <c r="G854" s="86">
        <f t="shared" si="122"/>
        <v>7</v>
      </c>
      <c r="H854" s="67">
        <f t="shared" si="123"/>
        <v>210</v>
      </c>
      <c r="I854" s="67">
        <f t="shared" si="124"/>
        <v>224</v>
      </c>
      <c r="J854" s="67">
        <f t="shared" si="125"/>
        <v>7</v>
      </c>
      <c r="K854" s="67">
        <f t="shared" si="126"/>
        <v>14</v>
      </c>
      <c r="L854" s="67">
        <f t="shared" si="127"/>
        <v>21</v>
      </c>
      <c r="M854" s="66">
        <f t="shared" si="120"/>
        <v>53.846153846153847</v>
      </c>
      <c r="N854" s="66">
        <f t="shared" si="121"/>
        <v>53.846153846153847</v>
      </c>
      <c r="O854" s="94">
        <f t="shared" si="128"/>
        <v>53.846153846153847</v>
      </c>
    </row>
    <row r="855" spans="1:15" ht="18" customHeight="1" outlineLevel="2">
      <c r="A855" s="87">
        <v>85</v>
      </c>
      <c r="B855" s="78" t="s">
        <v>575</v>
      </c>
      <c r="C855" s="3" t="s">
        <v>644</v>
      </c>
      <c r="D855" s="77">
        <v>108</v>
      </c>
      <c r="E855" s="6">
        <v>1195</v>
      </c>
      <c r="F855" s="6">
        <v>19</v>
      </c>
      <c r="G855" s="86">
        <f t="shared" si="122"/>
        <v>62.89473684210526</v>
      </c>
      <c r="H855" s="67">
        <f t="shared" si="123"/>
        <v>1887</v>
      </c>
      <c r="I855" s="67">
        <f t="shared" si="124"/>
        <v>2013</v>
      </c>
      <c r="J855" s="67">
        <f t="shared" si="125"/>
        <v>64</v>
      </c>
      <c r="K855" s="67">
        <f t="shared" si="126"/>
        <v>132</v>
      </c>
      <c r="L855" s="67">
        <f t="shared" si="127"/>
        <v>196</v>
      </c>
      <c r="M855" s="66">
        <f t="shared" si="120"/>
        <v>58.235867446393755</v>
      </c>
      <c r="N855" s="66">
        <f t="shared" si="121"/>
        <v>58.235867446393755</v>
      </c>
      <c r="O855" s="94">
        <f t="shared" si="128"/>
        <v>58.235867446393755</v>
      </c>
    </row>
    <row r="856" spans="1:15" ht="18" customHeight="1" outlineLevel="2">
      <c r="A856" s="87">
        <v>86</v>
      </c>
      <c r="B856" s="78" t="s">
        <v>575</v>
      </c>
      <c r="C856" s="3" t="s">
        <v>645</v>
      </c>
      <c r="D856" s="77">
        <v>42</v>
      </c>
      <c r="E856" s="6">
        <v>719</v>
      </c>
      <c r="F856" s="6">
        <v>20</v>
      </c>
      <c r="G856" s="86">
        <f t="shared" si="122"/>
        <v>35.950000000000003</v>
      </c>
      <c r="H856" s="67">
        <f t="shared" si="123"/>
        <v>1079</v>
      </c>
      <c r="I856" s="67">
        <f t="shared" si="124"/>
        <v>1150</v>
      </c>
      <c r="J856" s="67">
        <f t="shared" si="125"/>
        <v>37</v>
      </c>
      <c r="K856" s="67">
        <f t="shared" si="126"/>
        <v>75</v>
      </c>
      <c r="L856" s="67">
        <f t="shared" si="127"/>
        <v>112</v>
      </c>
      <c r="M856" s="66">
        <f t="shared" si="120"/>
        <v>85.595238095238102</v>
      </c>
      <c r="N856" s="66">
        <f t="shared" si="121"/>
        <v>85.595238095238102</v>
      </c>
      <c r="O856" s="94">
        <f t="shared" si="128"/>
        <v>85.595238095238102</v>
      </c>
    </row>
    <row r="857" spans="1:15" ht="18" customHeight="1" outlineLevel="2">
      <c r="A857" s="87">
        <v>87</v>
      </c>
      <c r="B857" s="78" t="s">
        <v>575</v>
      </c>
      <c r="C857" s="3" t="s">
        <v>1406</v>
      </c>
      <c r="D857" s="77">
        <v>45</v>
      </c>
      <c r="E857" s="6">
        <v>20</v>
      </c>
      <c r="F857" s="6">
        <v>1</v>
      </c>
      <c r="G857" s="86">
        <f t="shared" si="122"/>
        <v>20</v>
      </c>
      <c r="H857" s="67">
        <f t="shared" si="123"/>
        <v>600</v>
      </c>
      <c r="I857" s="67">
        <f t="shared" si="124"/>
        <v>640</v>
      </c>
      <c r="J857" s="67">
        <f t="shared" si="125"/>
        <v>20</v>
      </c>
      <c r="K857" s="67">
        <f t="shared" si="126"/>
        <v>41</v>
      </c>
      <c r="L857" s="67">
        <f t="shared" si="127"/>
        <v>61</v>
      </c>
      <c r="M857" s="66">
        <f t="shared" si="120"/>
        <v>44.444444444444443</v>
      </c>
      <c r="N857" s="66">
        <f t="shared" si="121"/>
        <v>44.444444444444443</v>
      </c>
      <c r="O857" s="94">
        <f t="shared" si="128"/>
        <v>44.444444444444443</v>
      </c>
    </row>
    <row r="858" spans="1:15" ht="18" customHeight="1" outlineLevel="2">
      <c r="A858" s="87">
        <v>88</v>
      </c>
      <c r="B858" s="78" t="s">
        <v>575</v>
      </c>
      <c r="C858" s="3" t="s">
        <v>646</v>
      </c>
      <c r="D858" s="77">
        <v>135</v>
      </c>
      <c r="E858" s="6">
        <v>1202</v>
      </c>
      <c r="F858" s="6">
        <v>20</v>
      </c>
      <c r="G858" s="86">
        <f t="shared" si="122"/>
        <v>60.1</v>
      </c>
      <c r="H858" s="67">
        <f t="shared" si="123"/>
        <v>1803</v>
      </c>
      <c r="I858" s="67">
        <f t="shared" si="124"/>
        <v>1923</v>
      </c>
      <c r="J858" s="67">
        <f t="shared" si="125"/>
        <v>61</v>
      </c>
      <c r="K858" s="67">
        <f t="shared" si="126"/>
        <v>126</v>
      </c>
      <c r="L858" s="67">
        <f t="shared" si="127"/>
        <v>187</v>
      </c>
      <c r="M858" s="66">
        <f t="shared" si="120"/>
        <v>44.518518518518519</v>
      </c>
      <c r="N858" s="66">
        <f t="shared" si="121"/>
        <v>44.518518518518519</v>
      </c>
      <c r="O858" s="94">
        <f t="shared" si="128"/>
        <v>44.518518518518519</v>
      </c>
    </row>
    <row r="859" spans="1:15" ht="18" customHeight="1" outlineLevel="2">
      <c r="A859" s="87">
        <v>89</v>
      </c>
      <c r="B859" s="78" t="s">
        <v>575</v>
      </c>
      <c r="C859" s="3" t="s">
        <v>1571</v>
      </c>
      <c r="D859" s="77">
        <v>38</v>
      </c>
      <c r="E859" s="6">
        <v>608</v>
      </c>
      <c r="F859" s="6">
        <v>19</v>
      </c>
      <c r="G859" s="86">
        <f t="shared" si="122"/>
        <v>32</v>
      </c>
      <c r="H859" s="67">
        <f t="shared" si="123"/>
        <v>960</v>
      </c>
      <c r="I859" s="67">
        <f t="shared" si="124"/>
        <v>1024</v>
      </c>
      <c r="J859" s="67">
        <f t="shared" si="125"/>
        <v>33</v>
      </c>
      <c r="K859" s="67">
        <f t="shared" si="126"/>
        <v>67</v>
      </c>
      <c r="L859" s="67">
        <f t="shared" si="127"/>
        <v>100</v>
      </c>
      <c r="M859" s="66">
        <f t="shared" si="120"/>
        <v>84.21052631578948</v>
      </c>
      <c r="N859" s="66">
        <f t="shared" si="121"/>
        <v>84.21052631578948</v>
      </c>
      <c r="O859" s="94">
        <f t="shared" si="128"/>
        <v>84.21052631578948</v>
      </c>
    </row>
    <row r="860" spans="1:15" ht="18" customHeight="1" outlineLevel="2">
      <c r="A860" s="87">
        <v>90</v>
      </c>
      <c r="B860" s="78" t="s">
        <v>575</v>
      </c>
      <c r="C860" s="3" t="s">
        <v>1572</v>
      </c>
      <c r="D860" s="77">
        <v>101</v>
      </c>
      <c r="E860" s="6">
        <v>884</v>
      </c>
      <c r="F860" s="6">
        <v>20</v>
      </c>
      <c r="G860" s="86">
        <f t="shared" si="122"/>
        <v>44.2</v>
      </c>
      <c r="H860" s="67">
        <f t="shared" si="123"/>
        <v>1326</v>
      </c>
      <c r="I860" s="67">
        <f t="shared" si="124"/>
        <v>1414</v>
      </c>
      <c r="J860" s="67">
        <f t="shared" si="125"/>
        <v>45</v>
      </c>
      <c r="K860" s="67">
        <f t="shared" si="126"/>
        <v>92</v>
      </c>
      <c r="L860" s="67">
        <f t="shared" si="127"/>
        <v>137</v>
      </c>
      <c r="M860" s="66">
        <f t="shared" si="120"/>
        <v>43.762376237623762</v>
      </c>
      <c r="N860" s="66">
        <f t="shared" si="121"/>
        <v>43.762376237623762</v>
      </c>
      <c r="O860" s="94">
        <f t="shared" si="128"/>
        <v>43.762376237623762</v>
      </c>
    </row>
    <row r="861" spans="1:15" ht="18" customHeight="1" outlineLevel="2">
      <c r="A861" s="87">
        <v>91</v>
      </c>
      <c r="B861" s="78" t="s">
        <v>575</v>
      </c>
      <c r="C861" s="3" t="s">
        <v>647</v>
      </c>
      <c r="D861" s="77">
        <v>144</v>
      </c>
      <c r="E861" s="6">
        <v>1277</v>
      </c>
      <c r="F861" s="6">
        <v>19</v>
      </c>
      <c r="G861" s="86">
        <f t="shared" si="122"/>
        <v>67.21052631578948</v>
      </c>
      <c r="H861" s="67">
        <f t="shared" si="123"/>
        <v>2016</v>
      </c>
      <c r="I861" s="67">
        <f t="shared" si="124"/>
        <v>2151</v>
      </c>
      <c r="J861" s="67">
        <f t="shared" si="125"/>
        <v>69</v>
      </c>
      <c r="K861" s="67">
        <f t="shared" si="126"/>
        <v>141</v>
      </c>
      <c r="L861" s="67">
        <f t="shared" si="127"/>
        <v>210</v>
      </c>
      <c r="M861" s="66">
        <f t="shared" si="120"/>
        <v>46.673976608187139</v>
      </c>
      <c r="N861" s="66">
        <f t="shared" si="121"/>
        <v>46.673976608187139</v>
      </c>
      <c r="O861" s="94">
        <f t="shared" si="128"/>
        <v>46.673976608187139</v>
      </c>
    </row>
    <row r="862" spans="1:15" ht="18" customHeight="1" outlineLevel="2">
      <c r="A862" s="87">
        <v>92</v>
      </c>
      <c r="B862" s="78" t="s">
        <v>575</v>
      </c>
      <c r="C862" s="3" t="s">
        <v>648</v>
      </c>
      <c r="D862" s="77">
        <v>101</v>
      </c>
      <c r="E862" s="6">
        <v>875</v>
      </c>
      <c r="F862" s="6">
        <v>20</v>
      </c>
      <c r="G862" s="86">
        <f t="shared" si="122"/>
        <v>43.75</v>
      </c>
      <c r="H862" s="67">
        <f t="shared" si="123"/>
        <v>1313</v>
      </c>
      <c r="I862" s="67">
        <f t="shared" si="124"/>
        <v>1400</v>
      </c>
      <c r="J862" s="67">
        <f t="shared" si="125"/>
        <v>45</v>
      </c>
      <c r="K862" s="67">
        <f t="shared" si="126"/>
        <v>91</v>
      </c>
      <c r="L862" s="67">
        <f t="shared" si="127"/>
        <v>136</v>
      </c>
      <c r="M862" s="66">
        <f t="shared" si="120"/>
        <v>43.316831683168317</v>
      </c>
      <c r="N862" s="66">
        <f t="shared" si="121"/>
        <v>43.316831683168317</v>
      </c>
      <c r="O862" s="94">
        <f t="shared" si="128"/>
        <v>43.316831683168317</v>
      </c>
    </row>
    <row r="863" spans="1:15" ht="18" customHeight="1" outlineLevel="2">
      <c r="A863" s="87">
        <v>93</v>
      </c>
      <c r="B863" s="78" t="s">
        <v>575</v>
      </c>
      <c r="C863" s="3" t="s">
        <v>649</v>
      </c>
      <c r="D863" s="77">
        <v>124</v>
      </c>
      <c r="E863" s="6">
        <v>334</v>
      </c>
      <c r="F863" s="6">
        <v>8</v>
      </c>
      <c r="G863" s="86">
        <f t="shared" si="122"/>
        <v>41.75</v>
      </c>
      <c r="H863" s="67">
        <f t="shared" si="123"/>
        <v>1253</v>
      </c>
      <c r="I863" s="67">
        <f t="shared" si="124"/>
        <v>1336</v>
      </c>
      <c r="J863" s="67">
        <f t="shared" si="125"/>
        <v>43</v>
      </c>
      <c r="K863" s="67">
        <f t="shared" si="126"/>
        <v>87</v>
      </c>
      <c r="L863" s="67">
        <f t="shared" si="127"/>
        <v>130</v>
      </c>
      <c r="M863" s="66">
        <f t="shared" si="120"/>
        <v>33.66935483870968</v>
      </c>
      <c r="N863" s="66">
        <f t="shared" si="121"/>
        <v>33.66935483870968</v>
      </c>
      <c r="O863" s="94">
        <f t="shared" si="128"/>
        <v>33.66935483870968</v>
      </c>
    </row>
    <row r="864" spans="1:15" ht="18" customHeight="1" outlineLevel="2">
      <c r="A864" s="87">
        <v>94</v>
      </c>
      <c r="B864" s="78" t="s">
        <v>575</v>
      </c>
      <c r="C864" s="3" t="s">
        <v>650</v>
      </c>
      <c r="D864" s="77">
        <v>372</v>
      </c>
      <c r="E864" s="6">
        <v>5161</v>
      </c>
      <c r="F864" s="6">
        <v>20</v>
      </c>
      <c r="G864" s="86">
        <f t="shared" si="122"/>
        <v>258.05</v>
      </c>
      <c r="H864" s="67">
        <f t="shared" si="123"/>
        <v>7742</v>
      </c>
      <c r="I864" s="67">
        <f t="shared" si="124"/>
        <v>8258</v>
      </c>
      <c r="J864" s="67">
        <f t="shared" si="125"/>
        <v>263</v>
      </c>
      <c r="K864" s="67">
        <f t="shared" si="126"/>
        <v>544</v>
      </c>
      <c r="L864" s="67">
        <f t="shared" si="127"/>
        <v>807</v>
      </c>
      <c r="M864" s="66">
        <f t="shared" si="120"/>
        <v>69.368279569892479</v>
      </c>
      <c r="N864" s="66">
        <f t="shared" si="121"/>
        <v>69.368279569892479</v>
      </c>
      <c r="O864" s="94">
        <f t="shared" si="128"/>
        <v>69.368279569892479</v>
      </c>
    </row>
    <row r="865" spans="1:15" ht="18" customHeight="1" outlineLevel="2">
      <c r="A865" s="87">
        <v>95</v>
      </c>
      <c r="B865" s="78" t="s">
        <v>575</v>
      </c>
      <c r="C865" s="3" t="s">
        <v>651</v>
      </c>
      <c r="D865" s="77">
        <v>100</v>
      </c>
      <c r="E865" s="6">
        <v>385</v>
      </c>
      <c r="F865" s="6">
        <v>6</v>
      </c>
      <c r="G865" s="86">
        <f t="shared" si="122"/>
        <v>64.166666666666671</v>
      </c>
      <c r="H865" s="67">
        <f t="shared" si="123"/>
        <v>1925</v>
      </c>
      <c r="I865" s="67">
        <f t="shared" si="124"/>
        <v>2053</v>
      </c>
      <c r="J865" s="67">
        <f t="shared" si="125"/>
        <v>65</v>
      </c>
      <c r="K865" s="67">
        <f t="shared" si="126"/>
        <v>134</v>
      </c>
      <c r="L865" s="67">
        <f t="shared" si="127"/>
        <v>199</v>
      </c>
      <c r="M865" s="66">
        <f t="shared" si="120"/>
        <v>64.166666666666671</v>
      </c>
      <c r="N865" s="66">
        <f t="shared" si="121"/>
        <v>64.166666666666671</v>
      </c>
      <c r="O865" s="94">
        <f t="shared" si="128"/>
        <v>64.166666666666671</v>
      </c>
    </row>
    <row r="866" spans="1:15" ht="18" customHeight="1" outlineLevel="2">
      <c r="A866" s="87">
        <v>96</v>
      </c>
      <c r="B866" s="78" t="s">
        <v>575</v>
      </c>
      <c r="C866" s="3" t="s">
        <v>652</v>
      </c>
      <c r="D866" s="77">
        <v>133</v>
      </c>
      <c r="E866" s="6">
        <v>446</v>
      </c>
      <c r="F866" s="6">
        <v>6</v>
      </c>
      <c r="G866" s="86">
        <f t="shared" si="122"/>
        <v>74.333333333333329</v>
      </c>
      <c r="H866" s="67">
        <f t="shared" si="123"/>
        <v>2230</v>
      </c>
      <c r="I866" s="67">
        <f t="shared" si="124"/>
        <v>2379</v>
      </c>
      <c r="J866" s="67">
        <f t="shared" si="125"/>
        <v>76</v>
      </c>
      <c r="K866" s="67">
        <f t="shared" si="126"/>
        <v>156</v>
      </c>
      <c r="L866" s="67">
        <f t="shared" si="127"/>
        <v>232</v>
      </c>
      <c r="M866" s="66">
        <f t="shared" si="120"/>
        <v>55.889724310776941</v>
      </c>
      <c r="N866" s="66">
        <f t="shared" si="121"/>
        <v>55.889724310776941</v>
      </c>
      <c r="O866" s="94">
        <f t="shared" si="128"/>
        <v>55.889724310776941</v>
      </c>
    </row>
    <row r="867" spans="1:15" ht="18" customHeight="1" outlineLevel="2">
      <c r="A867" s="87">
        <v>97</v>
      </c>
      <c r="B867" s="78" t="s">
        <v>575</v>
      </c>
      <c r="C867" s="3" t="s">
        <v>653</v>
      </c>
      <c r="D867" s="77">
        <v>63</v>
      </c>
      <c r="E867" s="6">
        <v>305</v>
      </c>
      <c r="F867" s="6">
        <v>8</v>
      </c>
      <c r="G867" s="86">
        <f t="shared" si="122"/>
        <v>38.125</v>
      </c>
      <c r="H867" s="67">
        <f t="shared" si="123"/>
        <v>1144</v>
      </c>
      <c r="I867" s="67">
        <f t="shared" si="124"/>
        <v>1220</v>
      </c>
      <c r="J867" s="67">
        <f t="shared" si="125"/>
        <v>39</v>
      </c>
      <c r="K867" s="67">
        <f t="shared" si="126"/>
        <v>80</v>
      </c>
      <c r="L867" s="67">
        <f t="shared" si="127"/>
        <v>119</v>
      </c>
      <c r="M867" s="66">
        <f>G867*100/D867</f>
        <v>60.515873015873019</v>
      </c>
      <c r="N867" s="66">
        <f>G867*100/D867</f>
        <v>60.515873015873019</v>
      </c>
      <c r="O867" s="94">
        <f t="shared" si="128"/>
        <v>60.515873015873019</v>
      </c>
    </row>
    <row r="868" spans="1:15" ht="18" customHeight="1" outlineLevel="2">
      <c r="A868" s="87">
        <v>98</v>
      </c>
      <c r="B868" s="78" t="s">
        <v>575</v>
      </c>
      <c r="C868" s="3" t="s">
        <v>654</v>
      </c>
      <c r="D868" s="77">
        <v>98</v>
      </c>
      <c r="E868" s="6">
        <v>1505</v>
      </c>
      <c r="F868" s="6">
        <v>19</v>
      </c>
      <c r="G868" s="86">
        <f t="shared" si="122"/>
        <v>79.21052631578948</v>
      </c>
      <c r="H868" s="67">
        <f t="shared" si="123"/>
        <v>2376</v>
      </c>
      <c r="I868" s="67">
        <f t="shared" si="124"/>
        <v>2535</v>
      </c>
      <c r="J868" s="67">
        <f t="shared" si="125"/>
        <v>81</v>
      </c>
      <c r="K868" s="67">
        <f t="shared" si="126"/>
        <v>166</v>
      </c>
      <c r="L868" s="67">
        <f t="shared" si="127"/>
        <v>247</v>
      </c>
      <c r="M868" s="66">
        <f t="shared" si="120"/>
        <v>80.827067669172948</v>
      </c>
      <c r="N868" s="66">
        <f t="shared" si="121"/>
        <v>80.827067669172948</v>
      </c>
      <c r="O868" s="94">
        <f t="shared" si="128"/>
        <v>80.827067669172948</v>
      </c>
    </row>
    <row r="869" spans="1:15" ht="18" customHeight="1" outlineLevel="2">
      <c r="A869" s="87">
        <v>99</v>
      </c>
      <c r="B869" s="78" t="s">
        <v>575</v>
      </c>
      <c r="C869" s="3" t="s">
        <v>1573</v>
      </c>
      <c r="D869" s="77">
        <v>19</v>
      </c>
      <c r="E869" s="6">
        <v>10</v>
      </c>
      <c r="F869" s="6">
        <v>1</v>
      </c>
      <c r="G869" s="86">
        <f t="shared" si="122"/>
        <v>10</v>
      </c>
      <c r="H869" s="67">
        <f t="shared" si="123"/>
        <v>300</v>
      </c>
      <c r="I869" s="67">
        <f t="shared" si="124"/>
        <v>320</v>
      </c>
      <c r="J869" s="67">
        <f t="shared" si="125"/>
        <v>10</v>
      </c>
      <c r="K869" s="67">
        <f t="shared" si="126"/>
        <v>20</v>
      </c>
      <c r="L869" s="67">
        <f t="shared" si="127"/>
        <v>30</v>
      </c>
      <c r="M869" s="66">
        <f t="shared" si="120"/>
        <v>52.631578947368418</v>
      </c>
      <c r="N869" s="66">
        <f t="shared" si="121"/>
        <v>52.631578947368418</v>
      </c>
      <c r="O869" s="94">
        <f t="shared" si="128"/>
        <v>52.631578947368418</v>
      </c>
    </row>
    <row r="870" spans="1:15" ht="18" customHeight="1" outlineLevel="2">
      <c r="A870" s="87">
        <v>100</v>
      </c>
      <c r="B870" s="78" t="s">
        <v>575</v>
      </c>
      <c r="C870" s="3" t="s">
        <v>440</v>
      </c>
      <c r="D870" s="77">
        <v>101</v>
      </c>
      <c r="E870" s="6">
        <v>1146</v>
      </c>
      <c r="F870" s="6">
        <v>19</v>
      </c>
      <c r="G870" s="86">
        <f t="shared" si="122"/>
        <v>60.315789473684212</v>
      </c>
      <c r="H870" s="67">
        <f t="shared" si="123"/>
        <v>1809</v>
      </c>
      <c r="I870" s="67">
        <f t="shared" si="124"/>
        <v>1930</v>
      </c>
      <c r="J870" s="67">
        <f t="shared" si="125"/>
        <v>62</v>
      </c>
      <c r="K870" s="67">
        <f t="shared" si="126"/>
        <v>126</v>
      </c>
      <c r="L870" s="67">
        <f t="shared" si="127"/>
        <v>188</v>
      </c>
      <c r="M870" s="66">
        <f t="shared" si="120"/>
        <v>59.718603439291293</v>
      </c>
      <c r="N870" s="66">
        <f t="shared" si="121"/>
        <v>59.718603439291293</v>
      </c>
      <c r="O870" s="94">
        <f t="shared" si="128"/>
        <v>59.718603439291293</v>
      </c>
    </row>
    <row r="871" spans="1:15" ht="18" customHeight="1" outlineLevel="2">
      <c r="A871" s="87">
        <v>101</v>
      </c>
      <c r="B871" s="78" t="s">
        <v>575</v>
      </c>
      <c r="C871" s="3" t="s">
        <v>441</v>
      </c>
      <c r="D871" s="77">
        <v>102</v>
      </c>
      <c r="E871" s="6">
        <v>803</v>
      </c>
      <c r="F871" s="6">
        <v>9</v>
      </c>
      <c r="G871" s="86">
        <f t="shared" si="122"/>
        <v>89.222222222222229</v>
      </c>
      <c r="H871" s="67">
        <f t="shared" si="123"/>
        <v>2677</v>
      </c>
      <c r="I871" s="67">
        <f t="shared" si="124"/>
        <v>2855</v>
      </c>
      <c r="J871" s="67">
        <f t="shared" si="125"/>
        <v>91</v>
      </c>
      <c r="K871" s="67">
        <f t="shared" si="126"/>
        <v>187</v>
      </c>
      <c r="L871" s="67">
        <f t="shared" si="127"/>
        <v>278</v>
      </c>
      <c r="M871" s="66">
        <f t="shared" si="120"/>
        <v>87.472766884531595</v>
      </c>
      <c r="N871" s="66">
        <f t="shared" si="121"/>
        <v>87.472766884531595</v>
      </c>
      <c r="O871" s="94">
        <f t="shared" si="128"/>
        <v>87.472766884531595</v>
      </c>
    </row>
    <row r="872" spans="1:15" ht="18" customHeight="1" outlineLevel="2">
      <c r="A872" s="87">
        <v>102</v>
      </c>
      <c r="B872" s="78" t="s">
        <v>575</v>
      </c>
      <c r="C872" s="3" t="s">
        <v>1574</v>
      </c>
      <c r="D872" s="77">
        <v>1</v>
      </c>
      <c r="E872" s="6">
        <v>0</v>
      </c>
      <c r="F872" s="6">
        <v>1</v>
      </c>
      <c r="G872" s="86">
        <f t="shared" si="122"/>
        <v>0</v>
      </c>
      <c r="H872" s="67">
        <f t="shared" si="123"/>
        <v>0</v>
      </c>
      <c r="I872" s="67">
        <f t="shared" si="124"/>
        <v>0</v>
      </c>
      <c r="J872" s="67">
        <f t="shared" si="125"/>
        <v>0</v>
      </c>
      <c r="K872" s="67">
        <v>0</v>
      </c>
      <c r="L872" s="67">
        <f t="shared" si="127"/>
        <v>0</v>
      </c>
      <c r="M872" s="66">
        <f t="shared" si="120"/>
        <v>0</v>
      </c>
      <c r="N872" s="66">
        <f t="shared" si="121"/>
        <v>0</v>
      </c>
      <c r="O872" s="94">
        <f t="shared" si="128"/>
        <v>0</v>
      </c>
    </row>
    <row r="873" spans="1:15" ht="18" customHeight="1" outlineLevel="2">
      <c r="A873" s="87">
        <v>103</v>
      </c>
      <c r="B873" s="78" t="s">
        <v>575</v>
      </c>
      <c r="C873" s="3" t="s">
        <v>655</v>
      </c>
      <c r="D873" s="77">
        <v>93</v>
      </c>
      <c r="E873" s="6">
        <v>872</v>
      </c>
      <c r="F873" s="6">
        <v>18</v>
      </c>
      <c r="G873" s="86">
        <f t="shared" si="122"/>
        <v>48.444444444444443</v>
      </c>
      <c r="H873" s="67">
        <f t="shared" si="123"/>
        <v>1453</v>
      </c>
      <c r="I873" s="67">
        <f t="shared" si="124"/>
        <v>1550</v>
      </c>
      <c r="J873" s="67">
        <f t="shared" si="125"/>
        <v>49</v>
      </c>
      <c r="K873" s="67">
        <f t="shared" si="126"/>
        <v>101</v>
      </c>
      <c r="L873" s="67">
        <f t="shared" si="127"/>
        <v>150</v>
      </c>
      <c r="M873" s="66">
        <f t="shared" si="120"/>
        <v>52.090800477897254</v>
      </c>
      <c r="N873" s="66">
        <f t="shared" si="121"/>
        <v>52.090800477897254</v>
      </c>
      <c r="O873" s="94">
        <f t="shared" si="128"/>
        <v>52.090800477897254</v>
      </c>
    </row>
    <row r="874" spans="1:15" ht="18" customHeight="1" outlineLevel="2">
      <c r="A874" s="87">
        <v>104</v>
      </c>
      <c r="B874" s="78" t="s">
        <v>575</v>
      </c>
      <c r="C874" s="3" t="s">
        <v>656</v>
      </c>
      <c r="D874" s="77">
        <v>97</v>
      </c>
      <c r="E874" s="6">
        <v>982</v>
      </c>
      <c r="F874" s="6">
        <v>18</v>
      </c>
      <c r="G874" s="86">
        <f t="shared" si="122"/>
        <v>54.555555555555557</v>
      </c>
      <c r="H874" s="67">
        <f t="shared" si="123"/>
        <v>1637</v>
      </c>
      <c r="I874" s="67">
        <f t="shared" si="124"/>
        <v>1746</v>
      </c>
      <c r="J874" s="67">
        <f t="shared" si="125"/>
        <v>56</v>
      </c>
      <c r="K874" s="67">
        <f t="shared" si="126"/>
        <v>114</v>
      </c>
      <c r="L874" s="67">
        <f t="shared" si="127"/>
        <v>170</v>
      </c>
      <c r="M874" s="66">
        <f t="shared" si="120"/>
        <v>56.242840778923252</v>
      </c>
      <c r="N874" s="66">
        <f t="shared" si="121"/>
        <v>56.242840778923252</v>
      </c>
      <c r="O874" s="94">
        <f t="shared" si="128"/>
        <v>56.242840778923252</v>
      </c>
    </row>
    <row r="875" spans="1:15" ht="18" customHeight="1" outlineLevel="2">
      <c r="A875" s="87">
        <v>105</v>
      </c>
      <c r="B875" s="78" t="s">
        <v>575</v>
      </c>
      <c r="C875" s="3" t="s">
        <v>657</v>
      </c>
      <c r="D875" s="77">
        <v>101</v>
      </c>
      <c r="E875" s="6">
        <v>991</v>
      </c>
      <c r="F875" s="6">
        <v>20</v>
      </c>
      <c r="G875" s="86">
        <f t="shared" si="122"/>
        <v>49.55</v>
      </c>
      <c r="H875" s="67">
        <f t="shared" si="123"/>
        <v>1487</v>
      </c>
      <c r="I875" s="67">
        <f t="shared" si="124"/>
        <v>1586</v>
      </c>
      <c r="J875" s="67">
        <f t="shared" si="125"/>
        <v>51</v>
      </c>
      <c r="K875" s="67">
        <f t="shared" si="126"/>
        <v>104</v>
      </c>
      <c r="L875" s="67">
        <f t="shared" si="127"/>
        <v>155</v>
      </c>
      <c r="M875" s="66">
        <f t="shared" si="120"/>
        <v>49.059405940594061</v>
      </c>
      <c r="N875" s="66">
        <f t="shared" si="121"/>
        <v>49.059405940594061</v>
      </c>
      <c r="O875" s="94">
        <f t="shared" si="128"/>
        <v>49.059405940594061</v>
      </c>
    </row>
    <row r="876" spans="1:15" ht="18" customHeight="1" outlineLevel="2">
      <c r="A876" s="87">
        <v>106</v>
      </c>
      <c r="B876" s="78" t="s">
        <v>575</v>
      </c>
      <c r="C876" s="3" t="s">
        <v>658</v>
      </c>
      <c r="D876" s="77">
        <v>182</v>
      </c>
      <c r="E876" s="6">
        <v>1760</v>
      </c>
      <c r="F876" s="6">
        <v>18</v>
      </c>
      <c r="G876" s="86">
        <f t="shared" si="122"/>
        <v>97.777777777777771</v>
      </c>
      <c r="H876" s="67">
        <f t="shared" si="123"/>
        <v>2933</v>
      </c>
      <c r="I876" s="67">
        <f t="shared" si="124"/>
        <v>3129</v>
      </c>
      <c r="J876" s="67">
        <f t="shared" si="125"/>
        <v>100</v>
      </c>
      <c r="K876" s="67">
        <f t="shared" si="126"/>
        <v>206</v>
      </c>
      <c r="L876" s="67">
        <f t="shared" si="127"/>
        <v>306</v>
      </c>
      <c r="M876" s="66">
        <f t="shared" si="120"/>
        <v>53.724053724053725</v>
      </c>
      <c r="N876" s="66">
        <f t="shared" si="121"/>
        <v>53.724053724053725</v>
      </c>
      <c r="O876" s="94">
        <f t="shared" si="128"/>
        <v>53.724053724053725</v>
      </c>
    </row>
    <row r="877" spans="1:15" s="117" customFormat="1" ht="18" customHeight="1" outlineLevel="1">
      <c r="A877" s="87"/>
      <c r="B877" s="119" t="s">
        <v>659</v>
      </c>
      <c r="C877" s="3"/>
      <c r="D877" s="77"/>
      <c r="E877" s="6"/>
      <c r="F877" s="6"/>
      <c r="G877" s="86"/>
      <c r="H877" s="67"/>
      <c r="I877" s="67"/>
      <c r="J877" s="67">
        <f>SUBTOTAL(9,J771:J876)</f>
        <v>5996</v>
      </c>
      <c r="K877" s="67">
        <f>SUBTOTAL(9,K771:K876)</f>
        <v>12316</v>
      </c>
      <c r="L877" s="67">
        <f>SUBTOTAL(9,L771:L876)</f>
        <v>18312</v>
      </c>
      <c r="M877" s="66"/>
      <c r="N877" s="66"/>
      <c r="O877" s="94"/>
    </row>
    <row r="878" spans="1:15" ht="18" customHeight="1" outlineLevel="2">
      <c r="A878" s="81">
        <v>1</v>
      </c>
      <c r="B878" s="76" t="s">
        <v>705</v>
      </c>
      <c r="C878" s="5" t="s">
        <v>706</v>
      </c>
      <c r="D878" s="6">
        <v>102</v>
      </c>
      <c r="E878" s="6">
        <v>1040</v>
      </c>
      <c r="F878" s="6">
        <v>17</v>
      </c>
      <c r="G878" s="86">
        <f t="shared" si="122"/>
        <v>61.176470588235297</v>
      </c>
      <c r="H878" s="67">
        <f t="shared" si="123"/>
        <v>1835</v>
      </c>
      <c r="I878" s="67">
        <f t="shared" si="124"/>
        <v>1958</v>
      </c>
      <c r="J878" s="67">
        <f t="shared" si="125"/>
        <v>62</v>
      </c>
      <c r="K878" s="67">
        <f t="shared" si="126"/>
        <v>128</v>
      </c>
      <c r="L878" s="67">
        <f t="shared" si="127"/>
        <v>190</v>
      </c>
      <c r="M878" s="66">
        <f t="shared" si="120"/>
        <v>59.976931949250293</v>
      </c>
      <c r="N878" s="66">
        <f t="shared" si="121"/>
        <v>59.976931949250293</v>
      </c>
      <c r="O878" s="94">
        <f t="shared" si="128"/>
        <v>59.976931949250293</v>
      </c>
    </row>
    <row r="879" spans="1:15" ht="18" customHeight="1" outlineLevel="2">
      <c r="A879" s="81">
        <v>2</v>
      </c>
      <c r="B879" s="76" t="s">
        <v>705</v>
      </c>
      <c r="C879" s="5" t="s">
        <v>707</v>
      </c>
      <c r="D879" s="6">
        <v>55</v>
      </c>
      <c r="E879" s="6">
        <v>682</v>
      </c>
      <c r="F879" s="6">
        <v>20</v>
      </c>
      <c r="G879" s="86">
        <f t="shared" si="122"/>
        <v>34.1</v>
      </c>
      <c r="H879" s="67">
        <f t="shared" si="123"/>
        <v>1023</v>
      </c>
      <c r="I879" s="67">
        <f t="shared" si="124"/>
        <v>1091</v>
      </c>
      <c r="J879" s="67">
        <f t="shared" si="125"/>
        <v>35</v>
      </c>
      <c r="K879" s="67">
        <f t="shared" si="126"/>
        <v>71</v>
      </c>
      <c r="L879" s="67">
        <f t="shared" si="127"/>
        <v>106</v>
      </c>
      <c r="M879" s="66">
        <f t="shared" si="120"/>
        <v>62</v>
      </c>
      <c r="N879" s="66">
        <f t="shared" si="121"/>
        <v>62</v>
      </c>
      <c r="O879" s="94">
        <f t="shared" si="128"/>
        <v>62</v>
      </c>
    </row>
    <row r="880" spans="1:15" ht="18" customHeight="1" outlineLevel="2">
      <c r="A880" s="81">
        <v>3</v>
      </c>
      <c r="B880" s="76" t="s">
        <v>705</v>
      </c>
      <c r="C880" s="83" t="s">
        <v>1407</v>
      </c>
      <c r="D880" s="6">
        <v>19</v>
      </c>
      <c r="E880" s="6">
        <v>253</v>
      </c>
      <c r="F880" s="6">
        <v>19</v>
      </c>
      <c r="G880" s="86">
        <f t="shared" si="122"/>
        <v>13.315789473684211</v>
      </c>
      <c r="H880" s="67">
        <f t="shared" si="123"/>
        <v>399</v>
      </c>
      <c r="I880" s="67">
        <f t="shared" si="124"/>
        <v>426</v>
      </c>
      <c r="J880" s="67">
        <f t="shared" si="125"/>
        <v>14</v>
      </c>
      <c r="K880" s="67">
        <f t="shared" si="126"/>
        <v>27</v>
      </c>
      <c r="L880" s="67">
        <f t="shared" si="127"/>
        <v>41</v>
      </c>
      <c r="M880" s="66">
        <f t="shared" si="120"/>
        <v>70.08310249307479</v>
      </c>
      <c r="N880" s="66">
        <f t="shared" si="121"/>
        <v>70.08310249307479</v>
      </c>
      <c r="O880" s="94">
        <f t="shared" si="128"/>
        <v>70.08310249307479</v>
      </c>
    </row>
    <row r="881" spans="1:15" ht="18" customHeight="1" outlineLevel="2">
      <c r="A881" s="81">
        <v>4</v>
      </c>
      <c r="B881" s="76" t="s">
        <v>705</v>
      </c>
      <c r="C881" s="83" t="s">
        <v>1408</v>
      </c>
      <c r="D881" s="6">
        <v>49</v>
      </c>
      <c r="E881" s="6">
        <v>529</v>
      </c>
      <c r="F881" s="6">
        <v>19</v>
      </c>
      <c r="G881" s="86">
        <f t="shared" si="122"/>
        <v>27.842105263157894</v>
      </c>
      <c r="H881" s="67">
        <f t="shared" si="123"/>
        <v>835</v>
      </c>
      <c r="I881" s="67">
        <f t="shared" si="124"/>
        <v>891</v>
      </c>
      <c r="J881" s="67">
        <f t="shared" si="125"/>
        <v>28</v>
      </c>
      <c r="K881" s="67">
        <f t="shared" si="126"/>
        <v>58</v>
      </c>
      <c r="L881" s="67">
        <f t="shared" si="127"/>
        <v>86</v>
      </c>
      <c r="M881" s="66">
        <f t="shared" si="120"/>
        <v>56.820622986036526</v>
      </c>
      <c r="N881" s="66">
        <f t="shared" si="121"/>
        <v>56.820622986036526</v>
      </c>
      <c r="O881" s="94">
        <f t="shared" si="128"/>
        <v>56.820622986036526</v>
      </c>
    </row>
    <row r="882" spans="1:15" ht="18" customHeight="1" outlineLevel="2">
      <c r="A882" s="81">
        <v>5</v>
      </c>
      <c r="B882" s="76" t="s">
        <v>705</v>
      </c>
      <c r="C882" s="5" t="s">
        <v>708</v>
      </c>
      <c r="D882" s="6">
        <v>124</v>
      </c>
      <c r="E882" s="6">
        <v>1487</v>
      </c>
      <c r="F882" s="6">
        <v>20</v>
      </c>
      <c r="G882" s="86">
        <f t="shared" si="122"/>
        <v>74.349999999999994</v>
      </c>
      <c r="H882" s="67">
        <f t="shared" si="123"/>
        <v>2231</v>
      </c>
      <c r="I882" s="67">
        <f t="shared" si="124"/>
        <v>2379</v>
      </c>
      <c r="J882" s="67">
        <f t="shared" si="125"/>
        <v>76</v>
      </c>
      <c r="K882" s="67">
        <f t="shared" si="126"/>
        <v>156</v>
      </c>
      <c r="L882" s="67">
        <f t="shared" si="127"/>
        <v>232</v>
      </c>
      <c r="M882" s="66">
        <f t="shared" si="120"/>
        <v>59.959677419354833</v>
      </c>
      <c r="N882" s="66">
        <f t="shared" si="121"/>
        <v>59.959677419354833</v>
      </c>
      <c r="O882" s="94">
        <f t="shared" si="128"/>
        <v>59.959677419354833</v>
      </c>
    </row>
    <row r="883" spans="1:15" ht="18" customHeight="1" outlineLevel="2">
      <c r="A883" s="81">
        <v>6</v>
      </c>
      <c r="B883" s="76" t="s">
        <v>705</v>
      </c>
      <c r="C883" s="83" t="s">
        <v>1409</v>
      </c>
      <c r="D883" s="6">
        <v>46</v>
      </c>
      <c r="E883" s="6">
        <v>688</v>
      </c>
      <c r="F883" s="6">
        <v>20</v>
      </c>
      <c r="G883" s="86">
        <f t="shared" si="122"/>
        <v>34.4</v>
      </c>
      <c r="H883" s="67">
        <f t="shared" si="123"/>
        <v>1032</v>
      </c>
      <c r="I883" s="67">
        <f t="shared" si="124"/>
        <v>1101</v>
      </c>
      <c r="J883" s="67">
        <f t="shared" si="125"/>
        <v>35</v>
      </c>
      <c r="K883" s="67">
        <f t="shared" si="126"/>
        <v>72</v>
      </c>
      <c r="L883" s="67">
        <f t="shared" si="127"/>
        <v>107</v>
      </c>
      <c r="M883" s="66">
        <f t="shared" si="120"/>
        <v>74.782608695652172</v>
      </c>
      <c r="N883" s="66">
        <f t="shared" si="121"/>
        <v>74.782608695652172</v>
      </c>
      <c r="O883" s="94">
        <f t="shared" si="128"/>
        <v>74.782608695652172</v>
      </c>
    </row>
    <row r="884" spans="1:15" ht="18" customHeight="1" outlineLevel="2">
      <c r="A884" s="81">
        <v>7</v>
      </c>
      <c r="B884" s="76" t="s">
        <v>705</v>
      </c>
      <c r="C884" s="5" t="s">
        <v>709</v>
      </c>
      <c r="D884" s="6">
        <v>130</v>
      </c>
      <c r="E884" s="6">
        <v>2045</v>
      </c>
      <c r="F884" s="6">
        <v>20</v>
      </c>
      <c r="G884" s="86">
        <f t="shared" si="122"/>
        <v>102.25</v>
      </c>
      <c r="H884" s="67">
        <f t="shared" si="123"/>
        <v>3068</v>
      </c>
      <c r="I884" s="67">
        <f t="shared" si="124"/>
        <v>3272</v>
      </c>
      <c r="J884" s="67">
        <f t="shared" si="125"/>
        <v>104</v>
      </c>
      <c r="K884" s="67">
        <f t="shared" si="126"/>
        <v>215</v>
      </c>
      <c r="L884" s="67">
        <f t="shared" si="127"/>
        <v>319</v>
      </c>
      <c r="M884" s="66">
        <f t="shared" si="120"/>
        <v>78.65384615384616</v>
      </c>
      <c r="N884" s="66">
        <f t="shared" si="121"/>
        <v>78.65384615384616</v>
      </c>
      <c r="O884" s="94">
        <f t="shared" si="128"/>
        <v>78.65384615384616</v>
      </c>
    </row>
    <row r="885" spans="1:15" ht="18" customHeight="1" outlineLevel="2">
      <c r="A885" s="81">
        <v>8</v>
      </c>
      <c r="B885" s="76" t="s">
        <v>705</v>
      </c>
      <c r="C885" s="5" t="s">
        <v>710</v>
      </c>
      <c r="D885" s="6">
        <v>119</v>
      </c>
      <c r="E885" s="6">
        <v>1170</v>
      </c>
      <c r="F885" s="6">
        <v>20</v>
      </c>
      <c r="G885" s="86">
        <f t="shared" si="122"/>
        <v>58.5</v>
      </c>
      <c r="H885" s="67">
        <f t="shared" si="123"/>
        <v>1755</v>
      </c>
      <c r="I885" s="67">
        <f t="shared" si="124"/>
        <v>1872</v>
      </c>
      <c r="J885" s="67">
        <f t="shared" si="125"/>
        <v>60</v>
      </c>
      <c r="K885" s="67">
        <f t="shared" si="126"/>
        <v>123</v>
      </c>
      <c r="L885" s="67">
        <f t="shared" si="127"/>
        <v>183</v>
      </c>
      <c r="M885" s="66">
        <f t="shared" si="120"/>
        <v>49.159663865546221</v>
      </c>
      <c r="N885" s="66">
        <f t="shared" si="121"/>
        <v>49.159663865546221</v>
      </c>
      <c r="O885" s="94">
        <f t="shared" si="128"/>
        <v>49.159663865546221</v>
      </c>
    </row>
    <row r="886" spans="1:15" ht="18" customHeight="1" outlineLevel="2">
      <c r="A886" s="81">
        <v>9</v>
      </c>
      <c r="B886" s="76" t="s">
        <v>705</v>
      </c>
      <c r="C886" s="5" t="s">
        <v>711</v>
      </c>
      <c r="D886" s="6">
        <v>82</v>
      </c>
      <c r="E886" s="6">
        <v>1145</v>
      </c>
      <c r="F886" s="6">
        <v>20</v>
      </c>
      <c r="G886" s="86">
        <f t="shared" si="122"/>
        <v>57.25</v>
      </c>
      <c r="H886" s="67">
        <f t="shared" si="123"/>
        <v>1718</v>
      </c>
      <c r="I886" s="67">
        <f t="shared" si="124"/>
        <v>1832</v>
      </c>
      <c r="J886" s="67">
        <f t="shared" si="125"/>
        <v>58</v>
      </c>
      <c r="K886" s="67">
        <f t="shared" si="126"/>
        <v>120</v>
      </c>
      <c r="L886" s="67">
        <f t="shared" si="127"/>
        <v>178</v>
      </c>
      <c r="M886" s="66">
        <f t="shared" si="120"/>
        <v>69.817073170731703</v>
      </c>
      <c r="N886" s="66">
        <f t="shared" si="121"/>
        <v>69.817073170731703</v>
      </c>
      <c r="O886" s="94">
        <f t="shared" si="128"/>
        <v>69.817073170731703</v>
      </c>
    </row>
    <row r="887" spans="1:15" ht="18" customHeight="1" outlineLevel="2">
      <c r="A887" s="81">
        <v>10</v>
      </c>
      <c r="B887" s="76" t="s">
        <v>705</v>
      </c>
      <c r="C887" s="83" t="s">
        <v>1410</v>
      </c>
      <c r="D887" s="67">
        <v>26</v>
      </c>
      <c r="E887" s="67">
        <v>327</v>
      </c>
      <c r="F887" s="6">
        <v>20</v>
      </c>
      <c r="G887" s="86">
        <f t="shared" si="122"/>
        <v>16.350000000000001</v>
      </c>
      <c r="H887" s="67">
        <f t="shared" si="123"/>
        <v>491</v>
      </c>
      <c r="I887" s="67">
        <f t="shared" si="124"/>
        <v>523</v>
      </c>
      <c r="J887" s="67">
        <f t="shared" si="125"/>
        <v>17</v>
      </c>
      <c r="K887" s="67">
        <f t="shared" si="126"/>
        <v>34</v>
      </c>
      <c r="L887" s="67">
        <f t="shared" si="127"/>
        <v>51</v>
      </c>
      <c r="M887" s="66">
        <f t="shared" si="120"/>
        <v>62.884615384615394</v>
      </c>
      <c r="N887" s="66">
        <f t="shared" si="121"/>
        <v>62.884615384615394</v>
      </c>
      <c r="O887" s="94">
        <f t="shared" si="128"/>
        <v>62.884615384615394</v>
      </c>
    </row>
    <row r="888" spans="1:15" ht="18" customHeight="1" outlineLevel="2">
      <c r="A888" s="81">
        <v>11</v>
      </c>
      <c r="B888" s="76" t="s">
        <v>705</v>
      </c>
      <c r="C888" s="83" t="s">
        <v>1411</v>
      </c>
      <c r="D888" s="6">
        <v>29</v>
      </c>
      <c r="E888" s="6">
        <v>414</v>
      </c>
      <c r="F888" s="6">
        <v>20</v>
      </c>
      <c r="G888" s="86">
        <f t="shared" si="122"/>
        <v>20.7</v>
      </c>
      <c r="H888" s="67">
        <f t="shared" si="123"/>
        <v>621</v>
      </c>
      <c r="I888" s="67">
        <f t="shared" si="124"/>
        <v>662</v>
      </c>
      <c r="J888" s="67">
        <f t="shared" si="125"/>
        <v>21</v>
      </c>
      <c r="K888" s="67">
        <f t="shared" si="126"/>
        <v>43</v>
      </c>
      <c r="L888" s="67">
        <f t="shared" si="127"/>
        <v>64</v>
      </c>
      <c r="M888" s="66">
        <f t="shared" si="120"/>
        <v>71.379310344827587</v>
      </c>
      <c r="N888" s="66">
        <f t="shared" si="121"/>
        <v>71.379310344827587</v>
      </c>
      <c r="O888" s="94">
        <f t="shared" si="128"/>
        <v>71.379310344827587</v>
      </c>
    </row>
    <row r="889" spans="1:15" ht="18" customHeight="1" outlineLevel="2">
      <c r="A889" s="81">
        <v>12</v>
      </c>
      <c r="B889" s="76" t="s">
        <v>705</v>
      </c>
      <c r="C889" s="5" t="s">
        <v>713</v>
      </c>
      <c r="D889" s="6">
        <v>193</v>
      </c>
      <c r="E889" s="6">
        <v>2892</v>
      </c>
      <c r="F889" s="6">
        <v>20</v>
      </c>
      <c r="G889" s="86">
        <f t="shared" si="122"/>
        <v>144.6</v>
      </c>
      <c r="H889" s="67">
        <f t="shared" si="123"/>
        <v>4338</v>
      </c>
      <c r="I889" s="67">
        <f t="shared" si="124"/>
        <v>4627</v>
      </c>
      <c r="J889" s="67">
        <f t="shared" si="125"/>
        <v>147</v>
      </c>
      <c r="K889" s="67">
        <f t="shared" si="126"/>
        <v>304</v>
      </c>
      <c r="L889" s="67">
        <f t="shared" si="127"/>
        <v>451</v>
      </c>
      <c r="M889" s="66">
        <f t="shared" si="120"/>
        <v>74.92227979274611</v>
      </c>
      <c r="N889" s="66">
        <f t="shared" si="121"/>
        <v>74.92227979274611</v>
      </c>
      <c r="O889" s="94">
        <f t="shared" si="128"/>
        <v>74.92227979274611</v>
      </c>
    </row>
    <row r="890" spans="1:15" ht="18" customHeight="1" outlineLevel="2">
      <c r="A890" s="81">
        <v>13</v>
      </c>
      <c r="B890" s="76" t="s">
        <v>705</v>
      </c>
      <c r="C890" s="5" t="s">
        <v>712</v>
      </c>
      <c r="D890" s="6">
        <v>172</v>
      </c>
      <c r="E890" s="6">
        <v>1907</v>
      </c>
      <c r="F890" s="6">
        <v>20</v>
      </c>
      <c r="G890" s="86">
        <f t="shared" si="122"/>
        <v>95.35</v>
      </c>
      <c r="H890" s="67">
        <f t="shared" si="123"/>
        <v>2861</v>
      </c>
      <c r="I890" s="67">
        <f t="shared" si="124"/>
        <v>3051</v>
      </c>
      <c r="J890" s="67">
        <f t="shared" si="125"/>
        <v>97</v>
      </c>
      <c r="K890" s="67">
        <f t="shared" si="126"/>
        <v>200</v>
      </c>
      <c r="L890" s="67">
        <f t="shared" si="127"/>
        <v>297</v>
      </c>
      <c r="M890" s="66">
        <f t="shared" si="120"/>
        <v>55.436046511627907</v>
      </c>
      <c r="N890" s="66">
        <f t="shared" si="121"/>
        <v>55.436046511627907</v>
      </c>
      <c r="O890" s="94">
        <f t="shared" si="128"/>
        <v>55.436046511627907</v>
      </c>
    </row>
    <row r="891" spans="1:15" ht="18" customHeight="1" outlineLevel="2">
      <c r="A891" s="81">
        <v>14</v>
      </c>
      <c r="B891" s="76" t="s">
        <v>705</v>
      </c>
      <c r="C891" s="5" t="s">
        <v>714</v>
      </c>
      <c r="D891" s="6">
        <v>112</v>
      </c>
      <c r="E891" s="6">
        <v>978</v>
      </c>
      <c r="F891" s="6">
        <v>20</v>
      </c>
      <c r="G891" s="86">
        <f t="shared" si="122"/>
        <v>48.9</v>
      </c>
      <c r="H891" s="67">
        <f t="shared" si="123"/>
        <v>1467</v>
      </c>
      <c r="I891" s="67">
        <f t="shared" si="124"/>
        <v>1565</v>
      </c>
      <c r="J891" s="67">
        <f t="shared" si="125"/>
        <v>50</v>
      </c>
      <c r="K891" s="67">
        <f t="shared" si="126"/>
        <v>102</v>
      </c>
      <c r="L891" s="67">
        <f t="shared" si="127"/>
        <v>152</v>
      </c>
      <c r="M891" s="66">
        <f t="shared" ref="M891:M954" si="129">G891*100/D891</f>
        <v>43.660714285714285</v>
      </c>
      <c r="N891" s="66">
        <f t="shared" si="121"/>
        <v>43.660714285714285</v>
      </c>
      <c r="O891" s="94">
        <f t="shared" si="128"/>
        <v>43.660714285714285</v>
      </c>
    </row>
    <row r="892" spans="1:15" ht="18" customHeight="1" outlineLevel="2">
      <c r="A892" s="81">
        <v>15</v>
      </c>
      <c r="B892" s="76" t="s">
        <v>705</v>
      </c>
      <c r="C892" s="5" t="s">
        <v>715</v>
      </c>
      <c r="D892" s="6">
        <v>70</v>
      </c>
      <c r="E892" s="6">
        <v>1041</v>
      </c>
      <c r="F892" s="6">
        <v>20</v>
      </c>
      <c r="G892" s="86">
        <f t="shared" si="122"/>
        <v>52.05</v>
      </c>
      <c r="H892" s="67">
        <f t="shared" si="123"/>
        <v>1562</v>
      </c>
      <c r="I892" s="67">
        <f t="shared" si="124"/>
        <v>1666</v>
      </c>
      <c r="J892" s="67">
        <f t="shared" si="125"/>
        <v>53</v>
      </c>
      <c r="K892" s="67">
        <f t="shared" si="126"/>
        <v>109</v>
      </c>
      <c r="L892" s="67">
        <f t="shared" si="127"/>
        <v>162</v>
      </c>
      <c r="M892" s="66">
        <f t="shared" si="129"/>
        <v>74.357142857142861</v>
      </c>
      <c r="N892" s="66">
        <f t="shared" si="121"/>
        <v>74.357142857142861</v>
      </c>
      <c r="O892" s="94">
        <f t="shared" si="128"/>
        <v>74.357142857142861</v>
      </c>
    </row>
    <row r="893" spans="1:15" ht="18" customHeight="1" outlineLevel="2">
      <c r="A893" s="81">
        <v>16</v>
      </c>
      <c r="B893" s="76" t="s">
        <v>705</v>
      </c>
      <c r="C893" s="5" t="s">
        <v>716</v>
      </c>
      <c r="D893" s="6">
        <v>155</v>
      </c>
      <c r="E893" s="6">
        <v>2089</v>
      </c>
      <c r="F893" s="6">
        <v>20</v>
      </c>
      <c r="G893" s="86">
        <f t="shared" si="122"/>
        <v>104.45</v>
      </c>
      <c r="H893" s="67">
        <f t="shared" si="123"/>
        <v>3134</v>
      </c>
      <c r="I893" s="67">
        <f t="shared" si="124"/>
        <v>3342</v>
      </c>
      <c r="J893" s="67">
        <f t="shared" si="125"/>
        <v>107</v>
      </c>
      <c r="K893" s="67">
        <f t="shared" si="126"/>
        <v>220</v>
      </c>
      <c r="L893" s="67">
        <f t="shared" si="127"/>
        <v>327</v>
      </c>
      <c r="M893" s="66">
        <f t="shared" si="129"/>
        <v>67.387096774193552</v>
      </c>
      <c r="N893" s="66">
        <f t="shared" si="121"/>
        <v>67.387096774193552</v>
      </c>
      <c r="O893" s="94">
        <f t="shared" si="128"/>
        <v>67.387096774193552</v>
      </c>
    </row>
    <row r="894" spans="1:15" ht="18" customHeight="1" outlineLevel="2">
      <c r="A894" s="81">
        <v>17</v>
      </c>
      <c r="B894" s="76" t="s">
        <v>705</v>
      </c>
      <c r="C894" s="83" t="s">
        <v>1412</v>
      </c>
      <c r="D894" s="6">
        <v>38</v>
      </c>
      <c r="E894" s="6">
        <v>544</v>
      </c>
      <c r="F894" s="6">
        <v>20</v>
      </c>
      <c r="G894" s="86">
        <f t="shared" si="122"/>
        <v>27.2</v>
      </c>
      <c r="H894" s="67">
        <f t="shared" si="123"/>
        <v>816</v>
      </c>
      <c r="I894" s="67">
        <f t="shared" si="124"/>
        <v>870</v>
      </c>
      <c r="J894" s="67">
        <f t="shared" si="125"/>
        <v>28</v>
      </c>
      <c r="K894" s="67">
        <f t="shared" si="126"/>
        <v>56</v>
      </c>
      <c r="L894" s="67">
        <f t="shared" si="127"/>
        <v>84</v>
      </c>
      <c r="M894" s="66">
        <f t="shared" si="129"/>
        <v>71.578947368421055</v>
      </c>
      <c r="N894" s="66">
        <f t="shared" si="121"/>
        <v>71.578947368421055</v>
      </c>
      <c r="O894" s="94">
        <f t="shared" si="128"/>
        <v>71.578947368421055</v>
      </c>
    </row>
    <row r="895" spans="1:15" ht="18" customHeight="1" outlineLevel="2">
      <c r="A895" s="81">
        <v>18</v>
      </c>
      <c r="B895" s="76" t="s">
        <v>705</v>
      </c>
      <c r="C895" s="5" t="s">
        <v>721</v>
      </c>
      <c r="D895" s="6">
        <v>61</v>
      </c>
      <c r="E895" s="6">
        <v>783</v>
      </c>
      <c r="F895" s="6">
        <v>20</v>
      </c>
      <c r="G895" s="86">
        <f t="shared" si="122"/>
        <v>39.15</v>
      </c>
      <c r="H895" s="67">
        <f t="shared" si="123"/>
        <v>1175</v>
      </c>
      <c r="I895" s="67">
        <f t="shared" si="124"/>
        <v>1253</v>
      </c>
      <c r="J895" s="67">
        <f t="shared" si="125"/>
        <v>40</v>
      </c>
      <c r="K895" s="67">
        <f t="shared" si="126"/>
        <v>82</v>
      </c>
      <c r="L895" s="67">
        <f t="shared" si="127"/>
        <v>122</v>
      </c>
      <c r="M895" s="66">
        <f t="shared" si="129"/>
        <v>64.180327868852459</v>
      </c>
      <c r="N895" s="66">
        <f t="shared" si="121"/>
        <v>64.180327868852459</v>
      </c>
      <c r="O895" s="94">
        <f t="shared" si="128"/>
        <v>64.180327868852459</v>
      </c>
    </row>
    <row r="896" spans="1:15" ht="18" customHeight="1" outlineLevel="2">
      <c r="A896" s="81">
        <v>19</v>
      </c>
      <c r="B896" s="76" t="s">
        <v>705</v>
      </c>
      <c r="C896" s="5" t="s">
        <v>720</v>
      </c>
      <c r="D896" s="6">
        <v>76</v>
      </c>
      <c r="E896" s="6">
        <v>1165</v>
      </c>
      <c r="F896" s="6">
        <v>20</v>
      </c>
      <c r="G896" s="86">
        <f t="shared" si="122"/>
        <v>58.25</v>
      </c>
      <c r="H896" s="67">
        <f t="shared" si="123"/>
        <v>1748</v>
      </c>
      <c r="I896" s="67">
        <f t="shared" si="124"/>
        <v>1864</v>
      </c>
      <c r="J896" s="67">
        <f t="shared" si="125"/>
        <v>59</v>
      </c>
      <c r="K896" s="67">
        <f t="shared" si="126"/>
        <v>122</v>
      </c>
      <c r="L896" s="67">
        <f t="shared" si="127"/>
        <v>181</v>
      </c>
      <c r="M896" s="66">
        <f t="shared" si="129"/>
        <v>76.64473684210526</v>
      </c>
      <c r="N896" s="66">
        <f t="shared" si="121"/>
        <v>76.64473684210526</v>
      </c>
      <c r="O896" s="94">
        <f t="shared" si="128"/>
        <v>76.64473684210526</v>
      </c>
    </row>
    <row r="897" spans="1:15" ht="18" customHeight="1" outlineLevel="2">
      <c r="A897" s="81">
        <v>20</v>
      </c>
      <c r="B897" s="76" t="s">
        <v>705</v>
      </c>
      <c r="C897" s="5" t="s">
        <v>719</v>
      </c>
      <c r="D897" s="6">
        <v>102</v>
      </c>
      <c r="E897" s="6">
        <v>1190</v>
      </c>
      <c r="F897" s="6">
        <v>19</v>
      </c>
      <c r="G897" s="86">
        <f t="shared" si="122"/>
        <v>62.631578947368418</v>
      </c>
      <c r="H897" s="67">
        <f t="shared" si="123"/>
        <v>1879</v>
      </c>
      <c r="I897" s="67">
        <f t="shared" si="124"/>
        <v>2004</v>
      </c>
      <c r="J897" s="67">
        <f t="shared" si="125"/>
        <v>64</v>
      </c>
      <c r="K897" s="67">
        <f t="shared" si="126"/>
        <v>131</v>
      </c>
      <c r="L897" s="67">
        <f t="shared" si="127"/>
        <v>195</v>
      </c>
      <c r="M897" s="66">
        <f t="shared" si="129"/>
        <v>61.403508771929822</v>
      </c>
      <c r="N897" s="66">
        <f t="shared" si="121"/>
        <v>61.403508771929822</v>
      </c>
      <c r="O897" s="94">
        <f t="shared" si="128"/>
        <v>61.403508771929822</v>
      </c>
    </row>
    <row r="898" spans="1:15" ht="18" customHeight="1" outlineLevel="2">
      <c r="A898" s="81">
        <v>21</v>
      </c>
      <c r="B898" s="76" t="s">
        <v>705</v>
      </c>
      <c r="C898" s="5" t="s">
        <v>718</v>
      </c>
      <c r="D898" s="6">
        <v>83</v>
      </c>
      <c r="E898" s="6">
        <v>1062</v>
      </c>
      <c r="F898" s="6">
        <v>19</v>
      </c>
      <c r="G898" s="86">
        <f t="shared" si="122"/>
        <v>55.89473684210526</v>
      </c>
      <c r="H898" s="67">
        <f t="shared" si="123"/>
        <v>1677</v>
      </c>
      <c r="I898" s="67">
        <f t="shared" si="124"/>
        <v>1789</v>
      </c>
      <c r="J898" s="67">
        <f t="shared" si="125"/>
        <v>57</v>
      </c>
      <c r="K898" s="67">
        <f t="shared" si="126"/>
        <v>117</v>
      </c>
      <c r="L898" s="67">
        <f t="shared" si="127"/>
        <v>174</v>
      </c>
      <c r="M898" s="66">
        <f t="shared" si="129"/>
        <v>67.343056436271397</v>
      </c>
      <c r="N898" s="66">
        <f t="shared" ref="N898:N961" si="130">G898*100/D898</f>
        <v>67.343056436271397</v>
      </c>
      <c r="O898" s="94">
        <f t="shared" si="128"/>
        <v>67.343056436271397</v>
      </c>
    </row>
    <row r="899" spans="1:15" ht="18" customHeight="1" outlineLevel="2">
      <c r="A899" s="81">
        <v>22</v>
      </c>
      <c r="B899" s="76" t="s">
        <v>705</v>
      </c>
      <c r="C899" s="5" t="s">
        <v>717</v>
      </c>
      <c r="D899" s="6">
        <v>70</v>
      </c>
      <c r="E899" s="6">
        <v>922</v>
      </c>
      <c r="F899" s="6">
        <v>19</v>
      </c>
      <c r="G899" s="86">
        <f t="shared" si="122"/>
        <v>48.526315789473685</v>
      </c>
      <c r="H899" s="67">
        <f t="shared" si="123"/>
        <v>1456</v>
      </c>
      <c r="I899" s="67">
        <f t="shared" si="124"/>
        <v>1553</v>
      </c>
      <c r="J899" s="67">
        <f t="shared" si="125"/>
        <v>50</v>
      </c>
      <c r="K899" s="67">
        <f t="shared" si="126"/>
        <v>101</v>
      </c>
      <c r="L899" s="67">
        <f t="shared" si="127"/>
        <v>151</v>
      </c>
      <c r="M899" s="66">
        <f t="shared" si="129"/>
        <v>69.323308270676691</v>
      </c>
      <c r="N899" s="66">
        <f t="shared" si="130"/>
        <v>69.323308270676691</v>
      </c>
      <c r="O899" s="94">
        <f t="shared" si="128"/>
        <v>69.323308270676691</v>
      </c>
    </row>
    <row r="900" spans="1:15" ht="18" customHeight="1" outlineLevel="2">
      <c r="A900" s="81">
        <v>23</v>
      </c>
      <c r="B900" s="76" t="s">
        <v>705</v>
      </c>
      <c r="C900" s="83" t="s">
        <v>1413</v>
      </c>
      <c r="D900" s="6">
        <v>52</v>
      </c>
      <c r="E900" s="6">
        <v>601</v>
      </c>
      <c r="F900" s="6">
        <v>20</v>
      </c>
      <c r="G900" s="86">
        <f t="shared" si="122"/>
        <v>30.05</v>
      </c>
      <c r="H900" s="67">
        <f t="shared" si="123"/>
        <v>902</v>
      </c>
      <c r="I900" s="67">
        <f t="shared" si="124"/>
        <v>962</v>
      </c>
      <c r="J900" s="67">
        <f t="shared" si="125"/>
        <v>31</v>
      </c>
      <c r="K900" s="67">
        <f t="shared" si="126"/>
        <v>62</v>
      </c>
      <c r="L900" s="67">
        <f t="shared" si="127"/>
        <v>93</v>
      </c>
      <c r="M900" s="66">
        <f t="shared" si="129"/>
        <v>57.78846153846154</v>
      </c>
      <c r="N900" s="66">
        <f t="shared" si="130"/>
        <v>57.78846153846154</v>
      </c>
      <c r="O900" s="94">
        <f t="shared" si="128"/>
        <v>57.78846153846154</v>
      </c>
    </row>
    <row r="901" spans="1:15" ht="18" customHeight="1" outlineLevel="2">
      <c r="A901" s="81">
        <v>24</v>
      </c>
      <c r="B901" s="76" t="s">
        <v>705</v>
      </c>
      <c r="C901" s="5" t="s">
        <v>742</v>
      </c>
      <c r="D901" s="6">
        <v>88</v>
      </c>
      <c r="E901" s="6">
        <v>1152</v>
      </c>
      <c r="F901" s="6">
        <v>19</v>
      </c>
      <c r="G901" s="86">
        <f t="shared" si="122"/>
        <v>60.631578947368418</v>
      </c>
      <c r="H901" s="67">
        <f t="shared" si="123"/>
        <v>1819</v>
      </c>
      <c r="I901" s="67">
        <f t="shared" si="124"/>
        <v>1940</v>
      </c>
      <c r="J901" s="67">
        <f t="shared" si="125"/>
        <v>62</v>
      </c>
      <c r="K901" s="67">
        <f t="shared" si="126"/>
        <v>127</v>
      </c>
      <c r="L901" s="67">
        <f t="shared" si="127"/>
        <v>189</v>
      </c>
      <c r="M901" s="66">
        <f t="shared" si="129"/>
        <v>68.899521531100476</v>
      </c>
      <c r="N901" s="66">
        <f t="shared" si="130"/>
        <v>68.899521531100476</v>
      </c>
      <c r="O901" s="94">
        <f t="shared" si="128"/>
        <v>68.899521531100476</v>
      </c>
    </row>
    <row r="902" spans="1:15" ht="18" customHeight="1" outlineLevel="2">
      <c r="A902" s="81">
        <v>25</v>
      </c>
      <c r="B902" s="76" t="s">
        <v>705</v>
      </c>
      <c r="C902" s="5" t="s">
        <v>741</v>
      </c>
      <c r="D902" s="6">
        <v>102</v>
      </c>
      <c r="E902" s="6">
        <v>1222</v>
      </c>
      <c r="F902" s="6">
        <v>20</v>
      </c>
      <c r="G902" s="86">
        <f t="shared" si="122"/>
        <v>61.1</v>
      </c>
      <c r="H902" s="67">
        <f t="shared" si="123"/>
        <v>1833</v>
      </c>
      <c r="I902" s="67">
        <f t="shared" si="124"/>
        <v>1955</v>
      </c>
      <c r="J902" s="67">
        <f t="shared" si="125"/>
        <v>62</v>
      </c>
      <c r="K902" s="67">
        <f t="shared" si="126"/>
        <v>128</v>
      </c>
      <c r="L902" s="67">
        <f t="shared" si="127"/>
        <v>190</v>
      </c>
      <c r="M902" s="66">
        <f t="shared" si="129"/>
        <v>59.901960784313722</v>
      </c>
      <c r="N902" s="66">
        <f t="shared" si="130"/>
        <v>59.901960784313722</v>
      </c>
      <c r="O902" s="94">
        <f t="shared" si="128"/>
        <v>59.901960784313722</v>
      </c>
    </row>
    <row r="903" spans="1:15" ht="18" customHeight="1" outlineLevel="2">
      <c r="A903" s="81">
        <v>26</v>
      </c>
      <c r="B903" s="76" t="s">
        <v>705</v>
      </c>
      <c r="C903" s="5" t="s">
        <v>734</v>
      </c>
      <c r="D903" s="6">
        <v>83</v>
      </c>
      <c r="E903" s="6">
        <v>856</v>
      </c>
      <c r="F903" s="6">
        <v>19</v>
      </c>
      <c r="G903" s="86">
        <f t="shared" si="122"/>
        <v>45.05263157894737</v>
      </c>
      <c r="H903" s="67">
        <f t="shared" si="123"/>
        <v>1352</v>
      </c>
      <c r="I903" s="67">
        <f t="shared" si="124"/>
        <v>1442</v>
      </c>
      <c r="J903" s="67">
        <f t="shared" si="125"/>
        <v>46</v>
      </c>
      <c r="K903" s="67">
        <f t="shared" si="126"/>
        <v>94</v>
      </c>
      <c r="L903" s="67">
        <f t="shared" si="127"/>
        <v>140</v>
      </c>
      <c r="M903" s="66">
        <f t="shared" si="129"/>
        <v>54.280279010779957</v>
      </c>
      <c r="N903" s="66">
        <f t="shared" si="130"/>
        <v>54.280279010779957</v>
      </c>
      <c r="O903" s="94">
        <f t="shared" si="128"/>
        <v>54.280279010779957</v>
      </c>
    </row>
    <row r="904" spans="1:15" ht="18" customHeight="1" outlineLevel="2">
      <c r="A904" s="81">
        <v>27</v>
      </c>
      <c r="B904" s="76" t="s">
        <v>705</v>
      </c>
      <c r="C904" s="5" t="s">
        <v>739</v>
      </c>
      <c r="D904" s="6">
        <v>71</v>
      </c>
      <c r="E904" s="6">
        <v>1025</v>
      </c>
      <c r="F904" s="6">
        <v>18</v>
      </c>
      <c r="G904" s="86">
        <f t="shared" si="122"/>
        <v>56.944444444444443</v>
      </c>
      <c r="H904" s="67">
        <f t="shared" si="123"/>
        <v>1708</v>
      </c>
      <c r="I904" s="67">
        <f t="shared" si="124"/>
        <v>1822</v>
      </c>
      <c r="J904" s="67">
        <f t="shared" si="125"/>
        <v>58</v>
      </c>
      <c r="K904" s="67">
        <f t="shared" si="126"/>
        <v>119</v>
      </c>
      <c r="L904" s="67">
        <f t="shared" si="127"/>
        <v>177</v>
      </c>
      <c r="M904" s="66">
        <f t="shared" si="129"/>
        <v>80.203442879499221</v>
      </c>
      <c r="N904" s="66">
        <f t="shared" si="130"/>
        <v>80.203442879499221</v>
      </c>
      <c r="O904" s="94">
        <f t="shared" si="128"/>
        <v>80.203442879499221</v>
      </c>
    </row>
    <row r="905" spans="1:15" ht="18" customHeight="1" outlineLevel="2">
      <c r="A905" s="81">
        <v>28</v>
      </c>
      <c r="B905" s="76" t="s">
        <v>705</v>
      </c>
      <c r="C905" s="5" t="s">
        <v>740</v>
      </c>
      <c r="D905" s="6">
        <v>86</v>
      </c>
      <c r="E905" s="6">
        <v>1073</v>
      </c>
      <c r="F905" s="6">
        <v>20</v>
      </c>
      <c r="G905" s="86">
        <f t="shared" si="122"/>
        <v>53.65</v>
      </c>
      <c r="H905" s="67">
        <f t="shared" si="123"/>
        <v>1610</v>
      </c>
      <c r="I905" s="67">
        <f t="shared" si="124"/>
        <v>1717</v>
      </c>
      <c r="J905" s="67">
        <f t="shared" si="125"/>
        <v>55</v>
      </c>
      <c r="K905" s="67">
        <f t="shared" si="126"/>
        <v>112</v>
      </c>
      <c r="L905" s="67">
        <f t="shared" si="127"/>
        <v>167</v>
      </c>
      <c r="M905" s="66">
        <f t="shared" si="129"/>
        <v>62.383720930232556</v>
      </c>
      <c r="N905" s="66">
        <f t="shared" si="130"/>
        <v>62.383720930232556</v>
      </c>
      <c r="O905" s="94">
        <f t="shared" si="128"/>
        <v>62.383720930232556</v>
      </c>
    </row>
    <row r="906" spans="1:15" ht="18" customHeight="1" outlineLevel="2">
      <c r="A906" s="81">
        <v>29</v>
      </c>
      <c r="B906" s="76" t="s">
        <v>705</v>
      </c>
      <c r="C906" s="5" t="s">
        <v>737</v>
      </c>
      <c r="D906" s="6">
        <v>101</v>
      </c>
      <c r="E906" s="6">
        <v>1056</v>
      </c>
      <c r="F906" s="6">
        <v>19</v>
      </c>
      <c r="G906" s="86">
        <f t="shared" si="122"/>
        <v>55.578947368421055</v>
      </c>
      <c r="H906" s="67">
        <f t="shared" si="123"/>
        <v>1667</v>
      </c>
      <c r="I906" s="67">
        <f t="shared" si="124"/>
        <v>1779</v>
      </c>
      <c r="J906" s="67">
        <f t="shared" si="125"/>
        <v>57</v>
      </c>
      <c r="K906" s="67">
        <f t="shared" si="126"/>
        <v>116</v>
      </c>
      <c r="L906" s="67">
        <f t="shared" si="127"/>
        <v>173</v>
      </c>
      <c r="M906" s="66">
        <f t="shared" si="129"/>
        <v>55.028660760812933</v>
      </c>
      <c r="N906" s="66">
        <f t="shared" si="130"/>
        <v>55.028660760812933</v>
      </c>
      <c r="O906" s="94">
        <f t="shared" si="128"/>
        <v>55.028660760812933</v>
      </c>
    </row>
    <row r="907" spans="1:15" ht="18" customHeight="1" outlineLevel="2">
      <c r="A907" s="81">
        <v>30</v>
      </c>
      <c r="B907" s="76" t="s">
        <v>705</v>
      </c>
      <c r="C907" s="5" t="s">
        <v>736</v>
      </c>
      <c r="D907" s="6">
        <v>63</v>
      </c>
      <c r="E907" s="6">
        <v>683</v>
      </c>
      <c r="F907" s="6">
        <v>19</v>
      </c>
      <c r="G907" s="86">
        <f t="shared" si="122"/>
        <v>35.94736842105263</v>
      </c>
      <c r="H907" s="67">
        <f t="shared" si="123"/>
        <v>1078</v>
      </c>
      <c r="I907" s="67">
        <f t="shared" si="124"/>
        <v>1150</v>
      </c>
      <c r="J907" s="67">
        <f t="shared" si="125"/>
        <v>37</v>
      </c>
      <c r="K907" s="67">
        <f t="shared" si="126"/>
        <v>75</v>
      </c>
      <c r="L907" s="67">
        <f t="shared" si="127"/>
        <v>112</v>
      </c>
      <c r="M907" s="66">
        <f t="shared" si="129"/>
        <v>57.059314954051793</v>
      </c>
      <c r="N907" s="66">
        <f t="shared" si="130"/>
        <v>57.059314954051793</v>
      </c>
      <c r="O907" s="94">
        <f t="shared" si="128"/>
        <v>57.059314954051793</v>
      </c>
    </row>
    <row r="908" spans="1:15" ht="18" customHeight="1" outlineLevel="2">
      <c r="A908" s="81">
        <v>31</v>
      </c>
      <c r="B908" s="76" t="s">
        <v>705</v>
      </c>
      <c r="C908" s="83" t="s">
        <v>1414</v>
      </c>
      <c r="D908" s="67">
        <v>44</v>
      </c>
      <c r="E908" s="67">
        <v>648</v>
      </c>
      <c r="F908" s="6">
        <v>20</v>
      </c>
      <c r="G908" s="86">
        <f t="shared" si="122"/>
        <v>32.4</v>
      </c>
      <c r="H908" s="67">
        <f t="shared" si="123"/>
        <v>972</v>
      </c>
      <c r="I908" s="67">
        <f t="shared" si="124"/>
        <v>1037</v>
      </c>
      <c r="J908" s="67">
        <f t="shared" si="125"/>
        <v>33</v>
      </c>
      <c r="K908" s="67">
        <f t="shared" si="126"/>
        <v>67</v>
      </c>
      <c r="L908" s="67">
        <f t="shared" si="127"/>
        <v>100</v>
      </c>
      <c r="M908" s="66">
        <f t="shared" si="129"/>
        <v>73.63636363636364</v>
      </c>
      <c r="N908" s="66">
        <f t="shared" si="130"/>
        <v>73.63636363636364</v>
      </c>
      <c r="O908" s="94">
        <f t="shared" si="128"/>
        <v>73.63636363636364</v>
      </c>
    </row>
    <row r="909" spans="1:15" ht="18" customHeight="1" outlineLevel="2">
      <c r="A909" s="81">
        <v>32</v>
      </c>
      <c r="B909" s="76" t="s">
        <v>705</v>
      </c>
      <c r="C909" s="5" t="s">
        <v>735</v>
      </c>
      <c r="D909" s="6">
        <v>71</v>
      </c>
      <c r="E909" s="6">
        <v>870</v>
      </c>
      <c r="F909" s="6">
        <v>18</v>
      </c>
      <c r="G909" s="86">
        <f t="shared" ref="G909:G973" si="131">E909/F909</f>
        <v>48.333333333333336</v>
      </c>
      <c r="H909" s="67">
        <f t="shared" ref="H909:H973" si="132">ROUND(G909*30,0)</f>
        <v>1450</v>
      </c>
      <c r="I909" s="67">
        <f t="shared" ref="I909:I973" si="133">ROUND(G909*32,0)</f>
        <v>1547</v>
      </c>
      <c r="J909" s="67">
        <f t="shared" ref="J909:J973" si="134">ROUND(H909*0.034,0)</f>
        <v>49</v>
      </c>
      <c r="K909" s="67">
        <f t="shared" ref="K909:K973" si="135">ROUND(I909*0.066-1,0)</f>
        <v>101</v>
      </c>
      <c r="L909" s="67">
        <f t="shared" ref="L909:L973" si="136">J909+K909</f>
        <v>150</v>
      </c>
      <c r="M909" s="66">
        <f t="shared" si="129"/>
        <v>68.075117370892031</v>
      </c>
      <c r="N909" s="66">
        <f t="shared" si="130"/>
        <v>68.075117370892031</v>
      </c>
      <c r="O909" s="94">
        <f t="shared" ref="O909:O973" si="137">G909*100/D909</f>
        <v>68.075117370892031</v>
      </c>
    </row>
    <row r="910" spans="1:15" ht="18" customHeight="1" outlineLevel="2">
      <c r="A910" s="81">
        <v>33</v>
      </c>
      <c r="B910" s="76" t="s">
        <v>705</v>
      </c>
      <c r="C910" s="83" t="s">
        <v>1415</v>
      </c>
      <c r="D910" s="6">
        <v>39</v>
      </c>
      <c r="E910" s="6">
        <v>584</v>
      </c>
      <c r="F910" s="6">
        <v>20</v>
      </c>
      <c r="G910" s="86">
        <f t="shared" si="131"/>
        <v>29.2</v>
      </c>
      <c r="H910" s="67">
        <f t="shared" si="132"/>
        <v>876</v>
      </c>
      <c r="I910" s="67">
        <f t="shared" si="133"/>
        <v>934</v>
      </c>
      <c r="J910" s="67">
        <f t="shared" si="134"/>
        <v>30</v>
      </c>
      <c r="K910" s="67">
        <f t="shared" si="135"/>
        <v>61</v>
      </c>
      <c r="L910" s="67">
        <f t="shared" si="136"/>
        <v>91</v>
      </c>
      <c r="M910" s="66">
        <f t="shared" si="129"/>
        <v>74.871794871794876</v>
      </c>
      <c r="N910" s="66">
        <f t="shared" si="130"/>
        <v>74.871794871794876</v>
      </c>
      <c r="O910" s="94">
        <f t="shared" si="137"/>
        <v>74.871794871794876</v>
      </c>
    </row>
    <row r="911" spans="1:15" ht="18" customHeight="1" outlineLevel="2">
      <c r="A911" s="81">
        <v>34</v>
      </c>
      <c r="B911" s="76" t="s">
        <v>705</v>
      </c>
      <c r="C911" s="5" t="s">
        <v>294</v>
      </c>
      <c r="D911" s="6">
        <v>41</v>
      </c>
      <c r="E911" s="6">
        <v>405</v>
      </c>
      <c r="F911" s="6">
        <v>19</v>
      </c>
      <c r="G911" s="86">
        <f t="shared" si="131"/>
        <v>21.315789473684209</v>
      </c>
      <c r="H911" s="67">
        <f t="shared" si="132"/>
        <v>639</v>
      </c>
      <c r="I911" s="67">
        <f t="shared" si="133"/>
        <v>682</v>
      </c>
      <c r="J911" s="67">
        <f t="shared" si="134"/>
        <v>22</v>
      </c>
      <c r="K911" s="67">
        <f t="shared" si="135"/>
        <v>44</v>
      </c>
      <c r="L911" s="67">
        <f t="shared" si="136"/>
        <v>66</v>
      </c>
      <c r="M911" s="66">
        <f t="shared" si="129"/>
        <v>51.989730423620017</v>
      </c>
      <c r="N911" s="66">
        <f t="shared" si="130"/>
        <v>51.989730423620017</v>
      </c>
      <c r="O911" s="94">
        <f t="shared" si="137"/>
        <v>51.989730423620017</v>
      </c>
    </row>
    <row r="912" spans="1:15" ht="18" customHeight="1" outlineLevel="2">
      <c r="A912" s="81">
        <v>35</v>
      </c>
      <c r="B912" s="76" t="s">
        <v>705</v>
      </c>
      <c r="C912" s="5" t="s">
        <v>738</v>
      </c>
      <c r="D912" s="6">
        <v>55</v>
      </c>
      <c r="E912" s="6">
        <v>633</v>
      </c>
      <c r="F912" s="6">
        <v>19</v>
      </c>
      <c r="G912" s="86">
        <f t="shared" si="131"/>
        <v>33.315789473684212</v>
      </c>
      <c r="H912" s="67">
        <f t="shared" si="132"/>
        <v>999</v>
      </c>
      <c r="I912" s="67">
        <f t="shared" si="133"/>
        <v>1066</v>
      </c>
      <c r="J912" s="67">
        <f t="shared" si="134"/>
        <v>34</v>
      </c>
      <c r="K912" s="67">
        <f t="shared" si="135"/>
        <v>69</v>
      </c>
      <c r="L912" s="67">
        <f t="shared" si="136"/>
        <v>103</v>
      </c>
      <c r="M912" s="66">
        <f t="shared" si="129"/>
        <v>60.574162679425839</v>
      </c>
      <c r="N912" s="66">
        <f t="shared" si="130"/>
        <v>60.574162679425839</v>
      </c>
      <c r="O912" s="94">
        <f t="shared" si="137"/>
        <v>60.574162679425839</v>
      </c>
    </row>
    <row r="913" spans="1:15" ht="18" customHeight="1" outlineLevel="2">
      <c r="A913" s="81">
        <v>36</v>
      </c>
      <c r="B913" s="76" t="s">
        <v>705</v>
      </c>
      <c r="C913" s="5" t="s">
        <v>733</v>
      </c>
      <c r="D913" s="6">
        <v>66</v>
      </c>
      <c r="E913" s="6">
        <v>807</v>
      </c>
      <c r="F913" s="6">
        <v>20</v>
      </c>
      <c r="G913" s="86">
        <f t="shared" si="131"/>
        <v>40.35</v>
      </c>
      <c r="H913" s="67">
        <f t="shared" si="132"/>
        <v>1211</v>
      </c>
      <c r="I913" s="67">
        <f t="shared" si="133"/>
        <v>1291</v>
      </c>
      <c r="J913" s="67">
        <f t="shared" si="134"/>
        <v>41</v>
      </c>
      <c r="K913" s="67">
        <f t="shared" si="135"/>
        <v>84</v>
      </c>
      <c r="L913" s="67">
        <f t="shared" si="136"/>
        <v>125</v>
      </c>
      <c r="M913" s="66">
        <f t="shared" si="129"/>
        <v>61.136363636363633</v>
      </c>
      <c r="N913" s="66">
        <f t="shared" si="130"/>
        <v>61.136363636363633</v>
      </c>
      <c r="O913" s="94">
        <f t="shared" si="137"/>
        <v>61.136363636363633</v>
      </c>
    </row>
    <row r="914" spans="1:15" ht="18" customHeight="1" outlineLevel="2">
      <c r="A914" s="81">
        <v>37</v>
      </c>
      <c r="B914" s="76" t="s">
        <v>705</v>
      </c>
      <c r="C914" s="5" t="s">
        <v>732</v>
      </c>
      <c r="D914" s="6">
        <v>51</v>
      </c>
      <c r="E914" s="6">
        <v>462</v>
      </c>
      <c r="F914" s="6">
        <v>19</v>
      </c>
      <c r="G914" s="86">
        <f t="shared" si="131"/>
        <v>24.315789473684209</v>
      </c>
      <c r="H914" s="67">
        <f t="shared" si="132"/>
        <v>729</v>
      </c>
      <c r="I914" s="67">
        <f t="shared" si="133"/>
        <v>778</v>
      </c>
      <c r="J914" s="67">
        <f t="shared" si="134"/>
        <v>25</v>
      </c>
      <c r="K914" s="67">
        <f t="shared" si="135"/>
        <v>50</v>
      </c>
      <c r="L914" s="67">
        <f t="shared" si="136"/>
        <v>75</v>
      </c>
      <c r="M914" s="66">
        <f t="shared" si="129"/>
        <v>47.678018575851389</v>
      </c>
      <c r="N914" s="66">
        <f t="shared" si="130"/>
        <v>47.678018575851389</v>
      </c>
      <c r="O914" s="94">
        <f t="shared" si="137"/>
        <v>47.678018575851389</v>
      </c>
    </row>
    <row r="915" spans="1:15" ht="18" customHeight="1" outlineLevel="2">
      <c r="A915" s="81">
        <v>38</v>
      </c>
      <c r="B915" s="76" t="s">
        <v>705</v>
      </c>
      <c r="C915" s="83" t="s">
        <v>1416</v>
      </c>
      <c r="D915" s="6">
        <v>27</v>
      </c>
      <c r="E915" s="6">
        <v>293</v>
      </c>
      <c r="F915" s="6">
        <v>20</v>
      </c>
      <c r="G915" s="86">
        <f t="shared" si="131"/>
        <v>14.65</v>
      </c>
      <c r="H915" s="67">
        <f t="shared" si="132"/>
        <v>440</v>
      </c>
      <c r="I915" s="67">
        <f t="shared" si="133"/>
        <v>469</v>
      </c>
      <c r="J915" s="67">
        <f t="shared" si="134"/>
        <v>15</v>
      </c>
      <c r="K915" s="67">
        <f t="shared" si="135"/>
        <v>30</v>
      </c>
      <c r="L915" s="67">
        <f t="shared" si="136"/>
        <v>45</v>
      </c>
      <c r="M915" s="66">
        <f t="shared" si="129"/>
        <v>54.25925925925926</v>
      </c>
      <c r="N915" s="66">
        <f t="shared" si="130"/>
        <v>54.25925925925926</v>
      </c>
      <c r="O915" s="94">
        <f t="shared" si="137"/>
        <v>54.25925925925926</v>
      </c>
    </row>
    <row r="916" spans="1:15" ht="18" customHeight="1" outlineLevel="2">
      <c r="A916" s="81">
        <v>39</v>
      </c>
      <c r="B916" s="76" t="s">
        <v>705</v>
      </c>
      <c r="C916" s="5" t="s">
        <v>722</v>
      </c>
      <c r="D916" s="6">
        <v>101</v>
      </c>
      <c r="E916" s="6">
        <v>1072</v>
      </c>
      <c r="F916" s="6">
        <v>20</v>
      </c>
      <c r="G916" s="86">
        <f t="shared" si="131"/>
        <v>53.6</v>
      </c>
      <c r="H916" s="67">
        <f t="shared" si="132"/>
        <v>1608</v>
      </c>
      <c r="I916" s="67">
        <f t="shared" si="133"/>
        <v>1715</v>
      </c>
      <c r="J916" s="67">
        <f t="shared" si="134"/>
        <v>55</v>
      </c>
      <c r="K916" s="67">
        <f t="shared" si="135"/>
        <v>112</v>
      </c>
      <c r="L916" s="67">
        <f t="shared" si="136"/>
        <v>167</v>
      </c>
      <c r="M916" s="66">
        <f t="shared" si="129"/>
        <v>53.069306930693067</v>
      </c>
      <c r="N916" s="66">
        <f t="shared" si="130"/>
        <v>53.069306930693067</v>
      </c>
      <c r="O916" s="94">
        <f t="shared" si="137"/>
        <v>53.069306930693067</v>
      </c>
    </row>
    <row r="917" spans="1:15" ht="18" customHeight="1" outlineLevel="2">
      <c r="A917" s="81">
        <v>40</v>
      </c>
      <c r="B917" s="76" t="s">
        <v>705</v>
      </c>
      <c r="C917" s="5" t="s">
        <v>723</v>
      </c>
      <c r="D917" s="6">
        <v>101</v>
      </c>
      <c r="E917" s="6">
        <v>1523</v>
      </c>
      <c r="F917" s="6">
        <v>20</v>
      </c>
      <c r="G917" s="86">
        <f t="shared" si="131"/>
        <v>76.150000000000006</v>
      </c>
      <c r="H917" s="67">
        <f t="shared" si="132"/>
        <v>2285</v>
      </c>
      <c r="I917" s="67">
        <f t="shared" si="133"/>
        <v>2437</v>
      </c>
      <c r="J917" s="67">
        <f t="shared" si="134"/>
        <v>78</v>
      </c>
      <c r="K917" s="67">
        <f t="shared" si="135"/>
        <v>160</v>
      </c>
      <c r="L917" s="67">
        <f t="shared" si="136"/>
        <v>238</v>
      </c>
      <c r="M917" s="66">
        <f t="shared" si="129"/>
        <v>75.396039603960403</v>
      </c>
      <c r="N917" s="66">
        <f t="shared" si="130"/>
        <v>75.396039603960403</v>
      </c>
      <c r="O917" s="94">
        <f t="shared" si="137"/>
        <v>75.396039603960403</v>
      </c>
    </row>
    <row r="918" spans="1:15" ht="18" customHeight="1" outlineLevel="2">
      <c r="A918" s="81">
        <v>41</v>
      </c>
      <c r="B918" s="76" t="s">
        <v>705</v>
      </c>
      <c r="C918" s="83" t="s">
        <v>1417</v>
      </c>
      <c r="D918" s="6">
        <v>40</v>
      </c>
      <c r="E918" s="6">
        <v>485</v>
      </c>
      <c r="F918" s="6">
        <v>18</v>
      </c>
      <c r="G918" s="86">
        <f t="shared" si="131"/>
        <v>26.944444444444443</v>
      </c>
      <c r="H918" s="67">
        <f t="shared" si="132"/>
        <v>808</v>
      </c>
      <c r="I918" s="67">
        <f t="shared" si="133"/>
        <v>862</v>
      </c>
      <c r="J918" s="67">
        <f t="shared" si="134"/>
        <v>27</v>
      </c>
      <c r="K918" s="67">
        <f t="shared" si="135"/>
        <v>56</v>
      </c>
      <c r="L918" s="67">
        <f t="shared" si="136"/>
        <v>83</v>
      </c>
      <c r="M918" s="66">
        <f t="shared" si="129"/>
        <v>67.361111111111114</v>
      </c>
      <c r="N918" s="66">
        <f t="shared" si="130"/>
        <v>67.361111111111114</v>
      </c>
      <c r="O918" s="94">
        <f t="shared" si="137"/>
        <v>67.361111111111114</v>
      </c>
    </row>
    <row r="919" spans="1:15" ht="18" customHeight="1" outlineLevel="2">
      <c r="A919" s="81">
        <v>42</v>
      </c>
      <c r="B919" s="76" t="s">
        <v>705</v>
      </c>
      <c r="C919" s="5" t="s">
        <v>1575</v>
      </c>
      <c r="D919" s="6">
        <v>103</v>
      </c>
      <c r="E919" s="6">
        <v>1144</v>
      </c>
      <c r="F919" s="6">
        <v>20</v>
      </c>
      <c r="G919" s="86">
        <f t="shared" si="131"/>
        <v>57.2</v>
      </c>
      <c r="H919" s="67">
        <f t="shared" si="132"/>
        <v>1716</v>
      </c>
      <c r="I919" s="67">
        <f t="shared" si="133"/>
        <v>1830</v>
      </c>
      <c r="J919" s="67">
        <f t="shared" si="134"/>
        <v>58</v>
      </c>
      <c r="K919" s="67">
        <f t="shared" si="135"/>
        <v>120</v>
      </c>
      <c r="L919" s="67">
        <f t="shared" si="136"/>
        <v>178</v>
      </c>
      <c r="M919" s="66">
        <f t="shared" si="129"/>
        <v>55.533980582524272</v>
      </c>
      <c r="N919" s="66">
        <f t="shared" si="130"/>
        <v>55.533980582524272</v>
      </c>
      <c r="O919" s="94">
        <f t="shared" si="137"/>
        <v>55.533980582524272</v>
      </c>
    </row>
    <row r="920" spans="1:15" ht="18" customHeight="1" outlineLevel="2">
      <c r="A920" s="81">
        <v>43</v>
      </c>
      <c r="B920" s="76" t="s">
        <v>705</v>
      </c>
      <c r="C920" s="83" t="s">
        <v>637</v>
      </c>
      <c r="D920" s="6">
        <v>61</v>
      </c>
      <c r="E920" s="6">
        <v>696</v>
      </c>
      <c r="F920" s="6">
        <v>20</v>
      </c>
      <c r="G920" s="86">
        <f t="shared" si="131"/>
        <v>34.799999999999997</v>
      </c>
      <c r="H920" s="67">
        <f t="shared" si="132"/>
        <v>1044</v>
      </c>
      <c r="I920" s="67">
        <f t="shared" si="133"/>
        <v>1114</v>
      </c>
      <c r="J920" s="67">
        <f t="shared" si="134"/>
        <v>35</v>
      </c>
      <c r="K920" s="67">
        <f t="shared" si="135"/>
        <v>73</v>
      </c>
      <c r="L920" s="67">
        <f t="shared" si="136"/>
        <v>108</v>
      </c>
      <c r="M920" s="66">
        <f t="shared" si="129"/>
        <v>57.049180327868847</v>
      </c>
      <c r="N920" s="66">
        <f t="shared" si="130"/>
        <v>57.049180327868847</v>
      </c>
      <c r="O920" s="94">
        <f t="shared" si="137"/>
        <v>57.049180327868847</v>
      </c>
    </row>
    <row r="921" spans="1:15" ht="18" customHeight="1" outlineLevel="2">
      <c r="A921" s="81">
        <v>44</v>
      </c>
      <c r="B921" s="76" t="s">
        <v>705</v>
      </c>
      <c r="C921" s="5" t="s">
        <v>731</v>
      </c>
      <c r="D921" s="6">
        <v>71</v>
      </c>
      <c r="E921" s="6">
        <v>912</v>
      </c>
      <c r="F921" s="6">
        <v>19</v>
      </c>
      <c r="G921" s="86">
        <f t="shared" si="131"/>
        <v>48</v>
      </c>
      <c r="H921" s="67">
        <f t="shared" si="132"/>
        <v>1440</v>
      </c>
      <c r="I921" s="67">
        <f t="shared" si="133"/>
        <v>1536</v>
      </c>
      <c r="J921" s="67">
        <f t="shared" si="134"/>
        <v>49</v>
      </c>
      <c r="K921" s="67">
        <f t="shared" si="135"/>
        <v>100</v>
      </c>
      <c r="L921" s="67">
        <f t="shared" si="136"/>
        <v>149</v>
      </c>
      <c r="M921" s="66">
        <f t="shared" si="129"/>
        <v>67.605633802816897</v>
      </c>
      <c r="N921" s="66">
        <f t="shared" si="130"/>
        <v>67.605633802816897</v>
      </c>
      <c r="O921" s="94">
        <f t="shared" si="137"/>
        <v>67.605633802816897</v>
      </c>
    </row>
    <row r="922" spans="1:15" ht="18" customHeight="1" outlineLevel="2">
      <c r="A922" s="81">
        <v>45</v>
      </c>
      <c r="B922" s="76" t="s">
        <v>705</v>
      </c>
      <c r="C922" s="5" t="s">
        <v>730</v>
      </c>
      <c r="D922" s="6">
        <v>38</v>
      </c>
      <c r="E922" s="6">
        <v>517</v>
      </c>
      <c r="F922" s="6">
        <v>20</v>
      </c>
      <c r="G922" s="86">
        <f t="shared" si="131"/>
        <v>25.85</v>
      </c>
      <c r="H922" s="67">
        <f t="shared" si="132"/>
        <v>776</v>
      </c>
      <c r="I922" s="67">
        <f t="shared" si="133"/>
        <v>827</v>
      </c>
      <c r="J922" s="67">
        <f t="shared" si="134"/>
        <v>26</v>
      </c>
      <c r="K922" s="67">
        <f t="shared" si="135"/>
        <v>54</v>
      </c>
      <c r="L922" s="67">
        <f t="shared" si="136"/>
        <v>80</v>
      </c>
      <c r="M922" s="66">
        <f t="shared" si="129"/>
        <v>68.026315789473685</v>
      </c>
      <c r="N922" s="66">
        <f t="shared" si="130"/>
        <v>68.026315789473685</v>
      </c>
      <c r="O922" s="94">
        <f t="shared" si="137"/>
        <v>68.026315789473685</v>
      </c>
    </row>
    <row r="923" spans="1:15" ht="18" customHeight="1" outlineLevel="2">
      <c r="A923" s="81">
        <v>46</v>
      </c>
      <c r="B923" s="76" t="s">
        <v>705</v>
      </c>
      <c r="C923" s="5" t="s">
        <v>727</v>
      </c>
      <c r="D923" s="6">
        <v>67</v>
      </c>
      <c r="E923" s="6">
        <v>809</v>
      </c>
      <c r="F923" s="6">
        <v>20</v>
      </c>
      <c r="G923" s="86">
        <f t="shared" si="131"/>
        <v>40.450000000000003</v>
      </c>
      <c r="H923" s="67">
        <f t="shared" si="132"/>
        <v>1214</v>
      </c>
      <c r="I923" s="67">
        <f t="shared" si="133"/>
        <v>1294</v>
      </c>
      <c r="J923" s="67">
        <f t="shared" si="134"/>
        <v>41</v>
      </c>
      <c r="K923" s="67">
        <f t="shared" si="135"/>
        <v>84</v>
      </c>
      <c r="L923" s="67">
        <f t="shared" si="136"/>
        <v>125</v>
      </c>
      <c r="M923" s="66">
        <f t="shared" si="129"/>
        <v>60.373134328358219</v>
      </c>
      <c r="N923" s="66">
        <f t="shared" si="130"/>
        <v>60.373134328358219</v>
      </c>
      <c r="O923" s="94">
        <f t="shared" si="137"/>
        <v>60.373134328358219</v>
      </c>
    </row>
    <row r="924" spans="1:15" ht="18" customHeight="1" outlineLevel="2">
      <c r="A924" s="81">
        <v>47</v>
      </c>
      <c r="B924" s="76" t="s">
        <v>705</v>
      </c>
      <c r="C924" s="5" t="s">
        <v>728</v>
      </c>
      <c r="D924" s="6">
        <v>33</v>
      </c>
      <c r="E924" s="6">
        <v>333</v>
      </c>
      <c r="F924" s="6">
        <v>17</v>
      </c>
      <c r="G924" s="86">
        <f t="shared" si="131"/>
        <v>19.588235294117649</v>
      </c>
      <c r="H924" s="67">
        <f t="shared" si="132"/>
        <v>588</v>
      </c>
      <c r="I924" s="67">
        <f t="shared" si="133"/>
        <v>627</v>
      </c>
      <c r="J924" s="67">
        <f t="shared" si="134"/>
        <v>20</v>
      </c>
      <c r="K924" s="67">
        <f t="shared" si="135"/>
        <v>40</v>
      </c>
      <c r="L924" s="67">
        <f t="shared" si="136"/>
        <v>60</v>
      </c>
      <c r="M924" s="66">
        <f t="shared" si="129"/>
        <v>59.358288770053484</v>
      </c>
      <c r="N924" s="66">
        <f t="shared" si="130"/>
        <v>59.358288770053484</v>
      </c>
      <c r="O924" s="94">
        <f t="shared" si="137"/>
        <v>59.358288770053484</v>
      </c>
    </row>
    <row r="925" spans="1:15" ht="18" customHeight="1" outlineLevel="2">
      <c r="A925" s="81">
        <v>48</v>
      </c>
      <c r="B925" s="76" t="s">
        <v>705</v>
      </c>
      <c r="C925" s="5" t="s">
        <v>729</v>
      </c>
      <c r="D925" s="6">
        <v>67</v>
      </c>
      <c r="E925" s="6">
        <v>612</v>
      </c>
      <c r="F925" s="6">
        <v>15</v>
      </c>
      <c r="G925" s="86">
        <f t="shared" si="131"/>
        <v>40.799999999999997</v>
      </c>
      <c r="H925" s="67">
        <f t="shared" si="132"/>
        <v>1224</v>
      </c>
      <c r="I925" s="67">
        <f t="shared" si="133"/>
        <v>1306</v>
      </c>
      <c r="J925" s="67">
        <f t="shared" si="134"/>
        <v>42</v>
      </c>
      <c r="K925" s="67">
        <f t="shared" si="135"/>
        <v>85</v>
      </c>
      <c r="L925" s="67">
        <f t="shared" si="136"/>
        <v>127</v>
      </c>
      <c r="M925" s="66">
        <f t="shared" si="129"/>
        <v>60.895522388059696</v>
      </c>
      <c r="N925" s="66">
        <f t="shared" si="130"/>
        <v>60.895522388059696</v>
      </c>
      <c r="O925" s="94">
        <f t="shared" si="137"/>
        <v>60.895522388059696</v>
      </c>
    </row>
    <row r="926" spans="1:15" ht="18" customHeight="1" outlineLevel="2">
      <c r="A926" s="81">
        <v>49</v>
      </c>
      <c r="B926" s="76" t="s">
        <v>705</v>
      </c>
      <c r="C926" s="83" t="s">
        <v>319</v>
      </c>
      <c r="D926" s="6">
        <v>38</v>
      </c>
      <c r="E926" s="6">
        <v>367</v>
      </c>
      <c r="F926" s="6">
        <v>20</v>
      </c>
      <c r="G926" s="86">
        <f t="shared" si="131"/>
        <v>18.350000000000001</v>
      </c>
      <c r="H926" s="67">
        <f t="shared" si="132"/>
        <v>551</v>
      </c>
      <c r="I926" s="67">
        <f t="shared" si="133"/>
        <v>587</v>
      </c>
      <c r="J926" s="67">
        <f t="shared" si="134"/>
        <v>19</v>
      </c>
      <c r="K926" s="67">
        <f t="shared" si="135"/>
        <v>38</v>
      </c>
      <c r="L926" s="67">
        <f t="shared" si="136"/>
        <v>57</v>
      </c>
      <c r="M926" s="66">
        <f t="shared" si="129"/>
        <v>48.289473684210535</v>
      </c>
      <c r="N926" s="66">
        <f t="shared" si="130"/>
        <v>48.289473684210535</v>
      </c>
      <c r="O926" s="94">
        <f t="shared" si="137"/>
        <v>48.289473684210535</v>
      </c>
    </row>
    <row r="927" spans="1:15" ht="18" customHeight="1" outlineLevel="2">
      <c r="A927" s="81">
        <v>50</v>
      </c>
      <c r="B927" s="76" t="s">
        <v>705</v>
      </c>
      <c r="C927" s="5" t="s">
        <v>724</v>
      </c>
      <c r="D927" s="6">
        <v>118</v>
      </c>
      <c r="E927" s="6">
        <v>1634</v>
      </c>
      <c r="F927" s="6">
        <v>19</v>
      </c>
      <c r="G927" s="86">
        <f t="shared" si="131"/>
        <v>86</v>
      </c>
      <c r="H927" s="67">
        <f t="shared" si="132"/>
        <v>2580</v>
      </c>
      <c r="I927" s="67">
        <f t="shared" si="133"/>
        <v>2752</v>
      </c>
      <c r="J927" s="67">
        <f t="shared" si="134"/>
        <v>88</v>
      </c>
      <c r="K927" s="67">
        <f t="shared" si="135"/>
        <v>181</v>
      </c>
      <c r="L927" s="67">
        <f t="shared" si="136"/>
        <v>269</v>
      </c>
      <c r="M927" s="66">
        <f t="shared" si="129"/>
        <v>72.881355932203391</v>
      </c>
      <c r="N927" s="66">
        <f t="shared" si="130"/>
        <v>72.881355932203391</v>
      </c>
      <c r="O927" s="94">
        <f t="shared" si="137"/>
        <v>72.881355932203391</v>
      </c>
    </row>
    <row r="928" spans="1:15" ht="18" customHeight="1" outlineLevel="2">
      <c r="A928" s="81">
        <v>51</v>
      </c>
      <c r="B928" s="76" t="s">
        <v>705</v>
      </c>
      <c r="C928" s="5" t="s">
        <v>725</v>
      </c>
      <c r="D928" s="6">
        <v>103</v>
      </c>
      <c r="E928" s="6">
        <v>949</v>
      </c>
      <c r="F928" s="6">
        <v>19</v>
      </c>
      <c r="G928" s="86">
        <f t="shared" si="131"/>
        <v>49.94736842105263</v>
      </c>
      <c r="H928" s="67">
        <f t="shared" si="132"/>
        <v>1498</v>
      </c>
      <c r="I928" s="67">
        <f t="shared" si="133"/>
        <v>1598</v>
      </c>
      <c r="J928" s="67">
        <f t="shared" si="134"/>
        <v>51</v>
      </c>
      <c r="K928" s="67">
        <f t="shared" si="135"/>
        <v>104</v>
      </c>
      <c r="L928" s="67">
        <f t="shared" si="136"/>
        <v>155</v>
      </c>
      <c r="M928" s="66">
        <f t="shared" si="129"/>
        <v>48.492590700051103</v>
      </c>
      <c r="N928" s="66">
        <f t="shared" si="130"/>
        <v>48.492590700051103</v>
      </c>
      <c r="O928" s="94">
        <f t="shared" si="137"/>
        <v>48.492590700051103</v>
      </c>
    </row>
    <row r="929" spans="1:15" ht="18" customHeight="1" outlineLevel="2">
      <c r="A929" s="81">
        <v>52</v>
      </c>
      <c r="B929" s="76" t="s">
        <v>705</v>
      </c>
      <c r="C929" s="5" t="s">
        <v>726</v>
      </c>
      <c r="D929" s="6">
        <v>55</v>
      </c>
      <c r="E929" s="6">
        <v>699</v>
      </c>
      <c r="F929" s="6">
        <v>20</v>
      </c>
      <c r="G929" s="86">
        <f t="shared" si="131"/>
        <v>34.950000000000003</v>
      </c>
      <c r="H929" s="67">
        <f t="shared" si="132"/>
        <v>1049</v>
      </c>
      <c r="I929" s="67">
        <f t="shared" si="133"/>
        <v>1118</v>
      </c>
      <c r="J929" s="67">
        <f t="shared" si="134"/>
        <v>36</v>
      </c>
      <c r="K929" s="67">
        <f t="shared" si="135"/>
        <v>73</v>
      </c>
      <c r="L929" s="67">
        <f t="shared" si="136"/>
        <v>109</v>
      </c>
      <c r="M929" s="66">
        <f t="shared" si="129"/>
        <v>63.545454545454554</v>
      </c>
      <c r="N929" s="66">
        <f t="shared" si="130"/>
        <v>63.545454545454554</v>
      </c>
      <c r="O929" s="94">
        <f t="shared" si="137"/>
        <v>63.545454545454554</v>
      </c>
    </row>
    <row r="930" spans="1:15" ht="18" customHeight="1" outlineLevel="2">
      <c r="A930" s="81">
        <v>53</v>
      </c>
      <c r="B930" s="76" t="s">
        <v>705</v>
      </c>
      <c r="C930" s="5" t="s">
        <v>744</v>
      </c>
      <c r="D930" s="6">
        <v>57</v>
      </c>
      <c r="E930" s="6">
        <v>465</v>
      </c>
      <c r="F930" s="6">
        <v>18</v>
      </c>
      <c r="G930" s="86">
        <f t="shared" si="131"/>
        <v>25.833333333333332</v>
      </c>
      <c r="H930" s="67">
        <f t="shared" si="132"/>
        <v>775</v>
      </c>
      <c r="I930" s="67">
        <f t="shared" si="133"/>
        <v>827</v>
      </c>
      <c r="J930" s="67">
        <f t="shared" si="134"/>
        <v>26</v>
      </c>
      <c r="K930" s="67">
        <f t="shared" si="135"/>
        <v>54</v>
      </c>
      <c r="L930" s="67">
        <f t="shared" si="136"/>
        <v>80</v>
      </c>
      <c r="M930" s="66">
        <f t="shared" si="129"/>
        <v>45.32163742690058</v>
      </c>
      <c r="N930" s="66">
        <f t="shared" si="130"/>
        <v>45.32163742690058</v>
      </c>
      <c r="O930" s="94">
        <f t="shared" si="137"/>
        <v>45.32163742690058</v>
      </c>
    </row>
    <row r="931" spans="1:15" ht="18" customHeight="1" outlineLevel="2">
      <c r="A931" s="81">
        <v>54</v>
      </c>
      <c r="B931" s="76" t="s">
        <v>705</v>
      </c>
      <c r="C931" s="5" t="s">
        <v>745</v>
      </c>
      <c r="D931" s="6">
        <v>57</v>
      </c>
      <c r="E931" s="6">
        <v>805</v>
      </c>
      <c r="F931" s="6">
        <v>19</v>
      </c>
      <c r="G931" s="86">
        <f t="shared" si="131"/>
        <v>42.368421052631582</v>
      </c>
      <c r="H931" s="67">
        <f t="shared" si="132"/>
        <v>1271</v>
      </c>
      <c r="I931" s="67">
        <f t="shared" si="133"/>
        <v>1356</v>
      </c>
      <c r="J931" s="67">
        <f t="shared" si="134"/>
        <v>43</v>
      </c>
      <c r="K931" s="67">
        <f t="shared" si="135"/>
        <v>88</v>
      </c>
      <c r="L931" s="67">
        <f t="shared" si="136"/>
        <v>131</v>
      </c>
      <c r="M931" s="66">
        <f t="shared" si="129"/>
        <v>74.330563250230853</v>
      </c>
      <c r="N931" s="66">
        <f t="shared" si="130"/>
        <v>74.330563250230853</v>
      </c>
      <c r="O931" s="94">
        <f t="shared" si="137"/>
        <v>74.330563250230853</v>
      </c>
    </row>
    <row r="932" spans="1:15" ht="18" customHeight="1" outlineLevel="2">
      <c r="A932" s="81">
        <v>55</v>
      </c>
      <c r="B932" s="76" t="s">
        <v>705</v>
      </c>
      <c r="C932" s="5" t="s">
        <v>746</v>
      </c>
      <c r="D932" s="6">
        <v>76</v>
      </c>
      <c r="E932" s="6">
        <v>897</v>
      </c>
      <c r="F932" s="6">
        <v>20</v>
      </c>
      <c r="G932" s="86">
        <f t="shared" si="131"/>
        <v>44.85</v>
      </c>
      <c r="H932" s="67">
        <f t="shared" si="132"/>
        <v>1346</v>
      </c>
      <c r="I932" s="67">
        <f t="shared" si="133"/>
        <v>1435</v>
      </c>
      <c r="J932" s="67">
        <f t="shared" si="134"/>
        <v>46</v>
      </c>
      <c r="K932" s="67">
        <f t="shared" si="135"/>
        <v>94</v>
      </c>
      <c r="L932" s="67">
        <f t="shared" si="136"/>
        <v>140</v>
      </c>
      <c r="M932" s="66">
        <f t="shared" si="129"/>
        <v>59.013157894736842</v>
      </c>
      <c r="N932" s="66">
        <f t="shared" si="130"/>
        <v>59.013157894736842</v>
      </c>
      <c r="O932" s="94">
        <f t="shared" si="137"/>
        <v>59.013157894736842</v>
      </c>
    </row>
    <row r="933" spans="1:15" ht="18" customHeight="1" outlineLevel="2">
      <c r="A933" s="81">
        <v>56</v>
      </c>
      <c r="B933" s="76" t="s">
        <v>705</v>
      </c>
      <c r="C933" s="5" t="s">
        <v>747</v>
      </c>
      <c r="D933" s="6">
        <v>70</v>
      </c>
      <c r="E933" s="6">
        <v>1090</v>
      </c>
      <c r="F933" s="6">
        <v>20</v>
      </c>
      <c r="G933" s="86">
        <f t="shared" si="131"/>
        <v>54.5</v>
      </c>
      <c r="H933" s="67">
        <f t="shared" si="132"/>
        <v>1635</v>
      </c>
      <c r="I933" s="67">
        <f t="shared" si="133"/>
        <v>1744</v>
      </c>
      <c r="J933" s="67">
        <f t="shared" si="134"/>
        <v>56</v>
      </c>
      <c r="K933" s="67">
        <f t="shared" si="135"/>
        <v>114</v>
      </c>
      <c r="L933" s="67">
        <f t="shared" si="136"/>
        <v>170</v>
      </c>
      <c r="M933" s="66">
        <f t="shared" si="129"/>
        <v>77.857142857142861</v>
      </c>
      <c r="N933" s="66">
        <f t="shared" si="130"/>
        <v>77.857142857142861</v>
      </c>
      <c r="O933" s="94">
        <f t="shared" si="137"/>
        <v>77.857142857142861</v>
      </c>
    </row>
    <row r="934" spans="1:15" ht="18" customHeight="1" outlineLevel="2">
      <c r="A934" s="81">
        <v>57</v>
      </c>
      <c r="B934" s="76" t="s">
        <v>705</v>
      </c>
      <c r="C934" s="83" t="s">
        <v>1418</v>
      </c>
      <c r="D934" s="6">
        <v>41</v>
      </c>
      <c r="E934" s="6">
        <v>525</v>
      </c>
      <c r="F934" s="6">
        <v>19</v>
      </c>
      <c r="G934" s="86">
        <f t="shared" si="131"/>
        <v>27.631578947368421</v>
      </c>
      <c r="H934" s="67">
        <f t="shared" si="132"/>
        <v>829</v>
      </c>
      <c r="I934" s="67">
        <f t="shared" si="133"/>
        <v>884</v>
      </c>
      <c r="J934" s="67">
        <f t="shared" si="134"/>
        <v>28</v>
      </c>
      <c r="K934" s="67">
        <f t="shared" si="135"/>
        <v>57</v>
      </c>
      <c r="L934" s="67">
        <f t="shared" si="136"/>
        <v>85</v>
      </c>
      <c r="M934" s="66">
        <f t="shared" si="129"/>
        <v>67.394094993581518</v>
      </c>
      <c r="N934" s="66">
        <f t="shared" si="130"/>
        <v>67.394094993581518</v>
      </c>
      <c r="O934" s="94">
        <f t="shared" si="137"/>
        <v>67.394094993581518</v>
      </c>
    </row>
    <row r="935" spans="1:15" ht="18" customHeight="1" outlineLevel="2">
      <c r="A935" s="81">
        <v>58</v>
      </c>
      <c r="B935" s="76" t="s">
        <v>705</v>
      </c>
      <c r="C935" s="83" t="s">
        <v>1136</v>
      </c>
      <c r="D935" s="6">
        <v>78</v>
      </c>
      <c r="E935" s="6">
        <v>956</v>
      </c>
      <c r="F935" s="6">
        <v>20</v>
      </c>
      <c r="G935" s="86">
        <f t="shared" si="131"/>
        <v>47.8</v>
      </c>
      <c r="H935" s="67">
        <f t="shared" si="132"/>
        <v>1434</v>
      </c>
      <c r="I935" s="67">
        <f t="shared" si="133"/>
        <v>1530</v>
      </c>
      <c r="J935" s="67">
        <f t="shared" si="134"/>
        <v>49</v>
      </c>
      <c r="K935" s="67">
        <f t="shared" si="135"/>
        <v>100</v>
      </c>
      <c r="L935" s="67">
        <f t="shared" si="136"/>
        <v>149</v>
      </c>
      <c r="M935" s="66">
        <f t="shared" si="129"/>
        <v>61.282051282051285</v>
      </c>
      <c r="N935" s="66">
        <f t="shared" si="130"/>
        <v>61.282051282051285</v>
      </c>
      <c r="O935" s="94">
        <f t="shared" si="137"/>
        <v>61.282051282051285</v>
      </c>
    </row>
    <row r="936" spans="1:15" ht="18" customHeight="1" outlineLevel="2">
      <c r="A936" s="81">
        <v>59</v>
      </c>
      <c r="B936" s="76" t="s">
        <v>705</v>
      </c>
      <c r="C936" s="5" t="s">
        <v>167</v>
      </c>
      <c r="D936" s="6">
        <v>220</v>
      </c>
      <c r="E936" s="6">
        <v>3070</v>
      </c>
      <c r="F936" s="6">
        <v>19</v>
      </c>
      <c r="G936" s="86">
        <f t="shared" si="131"/>
        <v>161.57894736842104</v>
      </c>
      <c r="H936" s="67">
        <f t="shared" si="132"/>
        <v>4847</v>
      </c>
      <c r="I936" s="67">
        <f t="shared" si="133"/>
        <v>5171</v>
      </c>
      <c r="J936" s="67">
        <f t="shared" si="134"/>
        <v>165</v>
      </c>
      <c r="K936" s="67">
        <f t="shared" si="135"/>
        <v>340</v>
      </c>
      <c r="L936" s="67">
        <f t="shared" si="136"/>
        <v>505</v>
      </c>
      <c r="M936" s="66">
        <f t="shared" si="129"/>
        <v>73.444976076555008</v>
      </c>
      <c r="N936" s="66">
        <f t="shared" si="130"/>
        <v>73.444976076555008</v>
      </c>
      <c r="O936" s="94">
        <f t="shared" si="137"/>
        <v>73.444976076555008</v>
      </c>
    </row>
    <row r="937" spans="1:15" ht="18" customHeight="1" outlineLevel="2">
      <c r="A937" s="81">
        <v>60</v>
      </c>
      <c r="B937" s="76" t="s">
        <v>705</v>
      </c>
      <c r="C937" s="5" t="s">
        <v>748</v>
      </c>
      <c r="D937" s="6">
        <v>43</v>
      </c>
      <c r="E937" s="6">
        <v>329</v>
      </c>
      <c r="F937" s="6">
        <v>19</v>
      </c>
      <c r="G937" s="86">
        <f t="shared" si="131"/>
        <v>17.315789473684209</v>
      </c>
      <c r="H937" s="67">
        <f t="shared" si="132"/>
        <v>519</v>
      </c>
      <c r="I937" s="67">
        <f t="shared" si="133"/>
        <v>554</v>
      </c>
      <c r="J937" s="67">
        <f t="shared" si="134"/>
        <v>18</v>
      </c>
      <c r="K937" s="67">
        <f t="shared" si="135"/>
        <v>36</v>
      </c>
      <c r="L937" s="67">
        <f t="shared" si="136"/>
        <v>54</v>
      </c>
      <c r="M937" s="66">
        <f t="shared" si="129"/>
        <v>40.269277845777225</v>
      </c>
      <c r="N937" s="66">
        <f t="shared" si="130"/>
        <v>40.269277845777225</v>
      </c>
      <c r="O937" s="94">
        <f t="shared" si="137"/>
        <v>40.269277845777225</v>
      </c>
    </row>
    <row r="938" spans="1:15" ht="18" customHeight="1" outlineLevel="2">
      <c r="A938" s="81">
        <v>61</v>
      </c>
      <c r="B938" s="76" t="s">
        <v>705</v>
      </c>
      <c r="C938" s="83" t="s">
        <v>1419</v>
      </c>
      <c r="D938" s="6">
        <v>73</v>
      </c>
      <c r="E938" s="6">
        <v>790</v>
      </c>
      <c r="F938" s="6">
        <v>18</v>
      </c>
      <c r="G938" s="86">
        <f t="shared" si="131"/>
        <v>43.888888888888886</v>
      </c>
      <c r="H938" s="67">
        <f t="shared" si="132"/>
        <v>1317</v>
      </c>
      <c r="I938" s="67">
        <f t="shared" si="133"/>
        <v>1404</v>
      </c>
      <c r="J938" s="67">
        <f t="shared" si="134"/>
        <v>45</v>
      </c>
      <c r="K938" s="67">
        <f t="shared" si="135"/>
        <v>92</v>
      </c>
      <c r="L938" s="67">
        <f t="shared" si="136"/>
        <v>137</v>
      </c>
      <c r="M938" s="66">
        <f t="shared" si="129"/>
        <v>60.121765601217653</v>
      </c>
      <c r="N938" s="66">
        <f t="shared" si="130"/>
        <v>60.121765601217653</v>
      </c>
      <c r="O938" s="94">
        <f t="shared" si="137"/>
        <v>60.121765601217653</v>
      </c>
    </row>
    <row r="939" spans="1:15" ht="18" customHeight="1" outlineLevel="2">
      <c r="A939" s="81">
        <v>62</v>
      </c>
      <c r="B939" s="76" t="s">
        <v>705</v>
      </c>
      <c r="C939" s="83" t="s">
        <v>1420</v>
      </c>
      <c r="D939" s="6">
        <v>105</v>
      </c>
      <c r="E939" s="6">
        <v>1172</v>
      </c>
      <c r="F939" s="6">
        <v>19</v>
      </c>
      <c r="G939" s="86">
        <f t="shared" si="131"/>
        <v>61.684210526315788</v>
      </c>
      <c r="H939" s="67">
        <f t="shared" si="132"/>
        <v>1851</v>
      </c>
      <c r="I939" s="67">
        <f t="shared" si="133"/>
        <v>1974</v>
      </c>
      <c r="J939" s="67">
        <f t="shared" si="134"/>
        <v>63</v>
      </c>
      <c r="K939" s="67">
        <f t="shared" si="135"/>
        <v>129</v>
      </c>
      <c r="L939" s="67">
        <f t="shared" si="136"/>
        <v>192</v>
      </c>
      <c r="M939" s="66">
        <f t="shared" si="129"/>
        <v>58.746867167919802</v>
      </c>
      <c r="N939" s="66">
        <f t="shared" si="130"/>
        <v>58.746867167919802</v>
      </c>
      <c r="O939" s="94">
        <f t="shared" si="137"/>
        <v>58.746867167919802</v>
      </c>
    </row>
    <row r="940" spans="1:15" ht="18" customHeight="1" outlineLevel="2">
      <c r="A940" s="81">
        <v>63</v>
      </c>
      <c r="B940" s="76" t="s">
        <v>705</v>
      </c>
      <c r="C940" s="5" t="s">
        <v>749</v>
      </c>
      <c r="D940" s="6">
        <v>49</v>
      </c>
      <c r="E940" s="6">
        <v>717</v>
      </c>
      <c r="F940" s="6">
        <v>20</v>
      </c>
      <c r="G940" s="86">
        <f t="shared" si="131"/>
        <v>35.85</v>
      </c>
      <c r="H940" s="67">
        <f t="shared" si="132"/>
        <v>1076</v>
      </c>
      <c r="I940" s="67">
        <f t="shared" si="133"/>
        <v>1147</v>
      </c>
      <c r="J940" s="67">
        <f t="shared" si="134"/>
        <v>37</v>
      </c>
      <c r="K940" s="67">
        <f t="shared" si="135"/>
        <v>75</v>
      </c>
      <c r="L940" s="67">
        <f t="shared" si="136"/>
        <v>112</v>
      </c>
      <c r="M940" s="66">
        <f t="shared" si="129"/>
        <v>73.163265306122454</v>
      </c>
      <c r="N940" s="66">
        <f t="shared" si="130"/>
        <v>73.163265306122454</v>
      </c>
      <c r="O940" s="94">
        <f t="shared" si="137"/>
        <v>73.163265306122454</v>
      </c>
    </row>
    <row r="941" spans="1:15" ht="18" customHeight="1" outlineLevel="2">
      <c r="A941" s="81">
        <v>64</v>
      </c>
      <c r="B941" s="76" t="s">
        <v>705</v>
      </c>
      <c r="C941" s="84" t="s">
        <v>750</v>
      </c>
      <c r="D941" s="85">
        <v>105</v>
      </c>
      <c r="E941" s="6">
        <v>1789</v>
      </c>
      <c r="F941" s="6">
        <v>20</v>
      </c>
      <c r="G941" s="86">
        <f t="shared" si="131"/>
        <v>89.45</v>
      </c>
      <c r="H941" s="67">
        <f t="shared" si="132"/>
        <v>2684</v>
      </c>
      <c r="I941" s="67">
        <f t="shared" si="133"/>
        <v>2862</v>
      </c>
      <c r="J941" s="67">
        <f t="shared" si="134"/>
        <v>91</v>
      </c>
      <c r="K941" s="67">
        <f t="shared" si="135"/>
        <v>188</v>
      </c>
      <c r="L941" s="67">
        <f t="shared" si="136"/>
        <v>279</v>
      </c>
      <c r="M941" s="66">
        <f t="shared" si="129"/>
        <v>85.19047619047619</v>
      </c>
      <c r="N941" s="66">
        <f t="shared" si="130"/>
        <v>85.19047619047619</v>
      </c>
      <c r="O941" s="94">
        <f t="shared" si="137"/>
        <v>85.19047619047619</v>
      </c>
    </row>
    <row r="942" spans="1:15" ht="18" customHeight="1" outlineLevel="2">
      <c r="A942" s="81">
        <v>65</v>
      </c>
      <c r="B942" s="76" t="s">
        <v>705</v>
      </c>
      <c r="C942" s="83" t="s">
        <v>1421</v>
      </c>
      <c r="D942" s="6">
        <v>50</v>
      </c>
      <c r="E942" s="6">
        <v>686</v>
      </c>
      <c r="F942" s="6">
        <v>19</v>
      </c>
      <c r="G942" s="86">
        <f t="shared" si="131"/>
        <v>36.10526315789474</v>
      </c>
      <c r="H942" s="67">
        <f t="shared" si="132"/>
        <v>1083</v>
      </c>
      <c r="I942" s="67">
        <f t="shared" si="133"/>
        <v>1155</v>
      </c>
      <c r="J942" s="67">
        <f t="shared" si="134"/>
        <v>37</v>
      </c>
      <c r="K942" s="67">
        <f t="shared" si="135"/>
        <v>75</v>
      </c>
      <c r="L942" s="67">
        <f t="shared" si="136"/>
        <v>112</v>
      </c>
      <c r="M942" s="66">
        <f t="shared" si="129"/>
        <v>72.21052631578948</v>
      </c>
      <c r="N942" s="66">
        <f t="shared" si="130"/>
        <v>72.21052631578948</v>
      </c>
      <c r="O942" s="94">
        <f t="shared" si="137"/>
        <v>72.21052631578948</v>
      </c>
    </row>
    <row r="943" spans="1:15" ht="18" customHeight="1" outlineLevel="2">
      <c r="A943" s="81">
        <v>66</v>
      </c>
      <c r="B943" s="76" t="s">
        <v>705</v>
      </c>
      <c r="C943" s="5" t="s">
        <v>743</v>
      </c>
      <c r="D943" s="6">
        <v>222</v>
      </c>
      <c r="E943" s="6">
        <v>3180</v>
      </c>
      <c r="F943" s="6">
        <v>18</v>
      </c>
      <c r="G943" s="86">
        <f t="shared" si="131"/>
        <v>176.66666666666666</v>
      </c>
      <c r="H943" s="67">
        <f t="shared" si="132"/>
        <v>5300</v>
      </c>
      <c r="I943" s="67">
        <f t="shared" si="133"/>
        <v>5653</v>
      </c>
      <c r="J943" s="67">
        <f t="shared" si="134"/>
        <v>180</v>
      </c>
      <c r="K943" s="67">
        <f t="shared" si="135"/>
        <v>372</v>
      </c>
      <c r="L943" s="67">
        <f t="shared" si="136"/>
        <v>552</v>
      </c>
      <c r="M943" s="66">
        <f t="shared" si="129"/>
        <v>79.579579579579573</v>
      </c>
      <c r="N943" s="66">
        <f t="shared" si="130"/>
        <v>79.579579579579573</v>
      </c>
      <c r="O943" s="94">
        <f t="shared" si="137"/>
        <v>79.579579579579573</v>
      </c>
    </row>
    <row r="944" spans="1:15" ht="18" customHeight="1" outlineLevel="2">
      <c r="A944" s="81">
        <v>67</v>
      </c>
      <c r="B944" s="76" t="s">
        <v>705</v>
      </c>
      <c r="C944" s="83" t="s">
        <v>1422</v>
      </c>
      <c r="D944" s="6">
        <v>35</v>
      </c>
      <c r="E944" s="6">
        <v>408</v>
      </c>
      <c r="F944" s="6">
        <v>20</v>
      </c>
      <c r="G944" s="86">
        <f t="shared" si="131"/>
        <v>20.399999999999999</v>
      </c>
      <c r="H944" s="67">
        <f t="shared" si="132"/>
        <v>612</v>
      </c>
      <c r="I944" s="67">
        <f t="shared" si="133"/>
        <v>653</v>
      </c>
      <c r="J944" s="67">
        <f t="shared" si="134"/>
        <v>21</v>
      </c>
      <c r="K944" s="67">
        <f t="shared" si="135"/>
        <v>42</v>
      </c>
      <c r="L944" s="67">
        <f t="shared" si="136"/>
        <v>63</v>
      </c>
      <c r="M944" s="66">
        <f t="shared" si="129"/>
        <v>58.285714285714278</v>
      </c>
      <c r="N944" s="66">
        <f t="shared" si="130"/>
        <v>58.285714285714278</v>
      </c>
      <c r="O944" s="94">
        <f t="shared" si="137"/>
        <v>58.285714285714278</v>
      </c>
    </row>
    <row r="945" spans="1:15" ht="18" customHeight="1" outlineLevel="2">
      <c r="A945" s="81">
        <v>68</v>
      </c>
      <c r="B945" s="76" t="s">
        <v>705</v>
      </c>
      <c r="C945" s="83" t="s">
        <v>293</v>
      </c>
      <c r="D945" s="6">
        <v>66</v>
      </c>
      <c r="E945" s="6">
        <v>815</v>
      </c>
      <c r="F945" s="6">
        <v>20</v>
      </c>
      <c r="G945" s="86">
        <f t="shared" si="131"/>
        <v>40.75</v>
      </c>
      <c r="H945" s="67">
        <f t="shared" si="132"/>
        <v>1223</v>
      </c>
      <c r="I945" s="67">
        <f t="shared" si="133"/>
        <v>1304</v>
      </c>
      <c r="J945" s="67">
        <f t="shared" si="134"/>
        <v>42</v>
      </c>
      <c r="K945" s="67">
        <f t="shared" si="135"/>
        <v>85</v>
      </c>
      <c r="L945" s="67">
        <f t="shared" si="136"/>
        <v>127</v>
      </c>
      <c r="M945" s="66">
        <f t="shared" si="129"/>
        <v>61.742424242424242</v>
      </c>
      <c r="N945" s="66">
        <f t="shared" si="130"/>
        <v>61.742424242424242</v>
      </c>
      <c r="O945" s="94">
        <f t="shared" si="137"/>
        <v>61.742424242424242</v>
      </c>
    </row>
    <row r="946" spans="1:15" ht="18" customHeight="1" outlineLevel="2">
      <c r="A946" s="81">
        <v>69</v>
      </c>
      <c r="B946" s="76" t="s">
        <v>705</v>
      </c>
      <c r="C946" s="5" t="s">
        <v>1423</v>
      </c>
      <c r="D946" s="6">
        <v>143</v>
      </c>
      <c r="E946" s="6">
        <v>1394</v>
      </c>
      <c r="F946" s="6">
        <v>20</v>
      </c>
      <c r="G946" s="86">
        <f t="shared" si="131"/>
        <v>69.7</v>
      </c>
      <c r="H946" s="67">
        <f t="shared" si="132"/>
        <v>2091</v>
      </c>
      <c r="I946" s="67">
        <f t="shared" si="133"/>
        <v>2230</v>
      </c>
      <c r="J946" s="67">
        <f t="shared" si="134"/>
        <v>71</v>
      </c>
      <c r="K946" s="67">
        <f t="shared" si="135"/>
        <v>146</v>
      </c>
      <c r="L946" s="67">
        <f t="shared" si="136"/>
        <v>217</v>
      </c>
      <c r="M946" s="66">
        <f t="shared" si="129"/>
        <v>48.74125874125874</v>
      </c>
      <c r="N946" s="66">
        <f t="shared" si="130"/>
        <v>48.74125874125874</v>
      </c>
      <c r="O946" s="94">
        <f t="shared" si="137"/>
        <v>48.74125874125874</v>
      </c>
    </row>
    <row r="947" spans="1:15" ht="18" customHeight="1" outlineLevel="2">
      <c r="A947" s="81">
        <v>70</v>
      </c>
      <c r="B947" s="76" t="s">
        <v>705</v>
      </c>
      <c r="C947" s="5" t="s">
        <v>751</v>
      </c>
      <c r="D947" s="6">
        <v>64</v>
      </c>
      <c r="E947" s="6">
        <v>882</v>
      </c>
      <c r="F947" s="6">
        <v>21</v>
      </c>
      <c r="G947" s="86">
        <f t="shared" si="131"/>
        <v>42</v>
      </c>
      <c r="H947" s="67">
        <f t="shared" si="132"/>
        <v>1260</v>
      </c>
      <c r="I947" s="67">
        <f t="shared" si="133"/>
        <v>1344</v>
      </c>
      <c r="J947" s="67">
        <f t="shared" si="134"/>
        <v>43</v>
      </c>
      <c r="K947" s="67">
        <f t="shared" si="135"/>
        <v>88</v>
      </c>
      <c r="L947" s="67">
        <f t="shared" si="136"/>
        <v>131</v>
      </c>
      <c r="M947" s="66">
        <f t="shared" si="129"/>
        <v>65.625</v>
      </c>
      <c r="N947" s="66">
        <f t="shared" si="130"/>
        <v>65.625</v>
      </c>
      <c r="O947" s="94">
        <f t="shared" si="137"/>
        <v>65.625</v>
      </c>
    </row>
    <row r="948" spans="1:15" ht="18" customHeight="1" outlineLevel="2">
      <c r="A948" s="81">
        <v>71</v>
      </c>
      <c r="B948" s="76" t="s">
        <v>705</v>
      </c>
      <c r="C948" s="5" t="s">
        <v>754</v>
      </c>
      <c r="D948" s="6">
        <v>103</v>
      </c>
      <c r="E948" s="6">
        <v>1211</v>
      </c>
      <c r="F948" s="6">
        <v>20</v>
      </c>
      <c r="G948" s="86">
        <f t="shared" si="131"/>
        <v>60.55</v>
      </c>
      <c r="H948" s="67">
        <f t="shared" si="132"/>
        <v>1817</v>
      </c>
      <c r="I948" s="67">
        <f t="shared" si="133"/>
        <v>1938</v>
      </c>
      <c r="J948" s="67">
        <f t="shared" si="134"/>
        <v>62</v>
      </c>
      <c r="K948" s="67">
        <f t="shared" si="135"/>
        <v>127</v>
      </c>
      <c r="L948" s="67">
        <f t="shared" si="136"/>
        <v>189</v>
      </c>
      <c r="M948" s="66">
        <f t="shared" si="129"/>
        <v>58.786407766990294</v>
      </c>
      <c r="N948" s="66">
        <f t="shared" si="130"/>
        <v>58.786407766990294</v>
      </c>
      <c r="O948" s="94">
        <f t="shared" si="137"/>
        <v>58.786407766990294</v>
      </c>
    </row>
    <row r="949" spans="1:15" ht="18" customHeight="1" outlineLevel="2">
      <c r="A949" s="81">
        <v>72</v>
      </c>
      <c r="B949" s="76" t="s">
        <v>705</v>
      </c>
      <c r="C949" s="5" t="s">
        <v>441</v>
      </c>
      <c r="D949" s="6">
        <v>119</v>
      </c>
      <c r="E949" s="6">
        <v>1354</v>
      </c>
      <c r="F949" s="6">
        <v>20</v>
      </c>
      <c r="G949" s="86">
        <f t="shared" si="131"/>
        <v>67.7</v>
      </c>
      <c r="H949" s="67">
        <f t="shared" si="132"/>
        <v>2031</v>
      </c>
      <c r="I949" s="67">
        <f t="shared" si="133"/>
        <v>2166</v>
      </c>
      <c r="J949" s="67">
        <f t="shared" si="134"/>
        <v>69</v>
      </c>
      <c r="K949" s="67">
        <f t="shared" si="135"/>
        <v>142</v>
      </c>
      <c r="L949" s="67">
        <f t="shared" si="136"/>
        <v>211</v>
      </c>
      <c r="M949" s="66">
        <f t="shared" si="129"/>
        <v>56.890756302521005</v>
      </c>
      <c r="N949" s="66">
        <f t="shared" si="130"/>
        <v>56.890756302521005</v>
      </c>
      <c r="O949" s="94">
        <f t="shared" si="137"/>
        <v>56.890756302521005</v>
      </c>
    </row>
    <row r="950" spans="1:15" ht="18" customHeight="1" outlineLevel="2">
      <c r="A950" s="81">
        <v>73</v>
      </c>
      <c r="B950" s="76" t="s">
        <v>705</v>
      </c>
      <c r="C950" s="5" t="s">
        <v>755</v>
      </c>
      <c r="D950" s="6">
        <v>129</v>
      </c>
      <c r="E950" s="6">
        <v>1594</v>
      </c>
      <c r="F950" s="6">
        <v>20</v>
      </c>
      <c r="G950" s="86">
        <f t="shared" si="131"/>
        <v>79.7</v>
      </c>
      <c r="H950" s="67">
        <f t="shared" si="132"/>
        <v>2391</v>
      </c>
      <c r="I950" s="67">
        <f t="shared" si="133"/>
        <v>2550</v>
      </c>
      <c r="J950" s="67">
        <f t="shared" si="134"/>
        <v>81</v>
      </c>
      <c r="K950" s="67">
        <f t="shared" si="135"/>
        <v>167</v>
      </c>
      <c r="L950" s="67">
        <f t="shared" si="136"/>
        <v>248</v>
      </c>
      <c r="M950" s="66">
        <f t="shared" si="129"/>
        <v>61.782945736434108</v>
      </c>
      <c r="N950" s="66">
        <f t="shared" si="130"/>
        <v>61.782945736434108</v>
      </c>
      <c r="O950" s="94">
        <f t="shared" si="137"/>
        <v>61.782945736434108</v>
      </c>
    </row>
    <row r="951" spans="1:15" ht="18" customHeight="1" outlineLevel="2">
      <c r="A951" s="81">
        <v>74</v>
      </c>
      <c r="B951" s="76" t="s">
        <v>705</v>
      </c>
      <c r="C951" s="5" t="s">
        <v>752</v>
      </c>
      <c r="D951" s="6">
        <v>80</v>
      </c>
      <c r="E951" s="6">
        <v>1290</v>
      </c>
      <c r="F951" s="6">
        <v>20</v>
      </c>
      <c r="G951" s="86">
        <f t="shared" si="131"/>
        <v>64.5</v>
      </c>
      <c r="H951" s="67">
        <f t="shared" si="132"/>
        <v>1935</v>
      </c>
      <c r="I951" s="67">
        <f t="shared" si="133"/>
        <v>2064</v>
      </c>
      <c r="J951" s="67">
        <f t="shared" si="134"/>
        <v>66</v>
      </c>
      <c r="K951" s="67">
        <f t="shared" si="135"/>
        <v>135</v>
      </c>
      <c r="L951" s="67">
        <f t="shared" si="136"/>
        <v>201</v>
      </c>
      <c r="M951" s="66">
        <f t="shared" si="129"/>
        <v>80.625</v>
      </c>
      <c r="N951" s="66">
        <f t="shared" si="130"/>
        <v>80.625</v>
      </c>
      <c r="O951" s="94">
        <f t="shared" si="137"/>
        <v>80.625</v>
      </c>
    </row>
    <row r="952" spans="1:15" ht="18" customHeight="1" outlineLevel="2">
      <c r="A952" s="81">
        <v>75</v>
      </c>
      <c r="B952" s="76" t="s">
        <v>705</v>
      </c>
      <c r="C952" s="5" t="s">
        <v>753</v>
      </c>
      <c r="D952" s="6">
        <v>62</v>
      </c>
      <c r="E952" s="6">
        <v>941</v>
      </c>
      <c r="F952" s="6">
        <v>20</v>
      </c>
      <c r="G952" s="86">
        <f t="shared" si="131"/>
        <v>47.05</v>
      </c>
      <c r="H952" s="67">
        <f t="shared" si="132"/>
        <v>1412</v>
      </c>
      <c r="I952" s="67">
        <f t="shared" si="133"/>
        <v>1506</v>
      </c>
      <c r="J952" s="67">
        <f t="shared" si="134"/>
        <v>48</v>
      </c>
      <c r="K952" s="67">
        <f t="shared" si="135"/>
        <v>98</v>
      </c>
      <c r="L952" s="67">
        <f t="shared" si="136"/>
        <v>146</v>
      </c>
      <c r="M952" s="66">
        <f t="shared" si="129"/>
        <v>75.887096774193552</v>
      </c>
      <c r="N952" s="66">
        <f t="shared" si="130"/>
        <v>75.887096774193552</v>
      </c>
      <c r="O952" s="94">
        <f t="shared" si="137"/>
        <v>75.887096774193552</v>
      </c>
    </row>
    <row r="953" spans="1:15" ht="18" customHeight="1" outlineLevel="2">
      <c r="A953" s="81">
        <v>76</v>
      </c>
      <c r="B953" s="76" t="s">
        <v>705</v>
      </c>
      <c r="C953" s="5" t="s">
        <v>1424</v>
      </c>
      <c r="D953" s="6">
        <v>72</v>
      </c>
      <c r="E953" s="6">
        <v>695</v>
      </c>
      <c r="F953" s="6">
        <v>20</v>
      </c>
      <c r="G953" s="86">
        <f t="shared" si="131"/>
        <v>34.75</v>
      </c>
      <c r="H953" s="67">
        <f t="shared" si="132"/>
        <v>1043</v>
      </c>
      <c r="I953" s="67">
        <f t="shared" si="133"/>
        <v>1112</v>
      </c>
      <c r="J953" s="67">
        <f t="shared" si="134"/>
        <v>35</v>
      </c>
      <c r="K953" s="67">
        <f t="shared" si="135"/>
        <v>72</v>
      </c>
      <c r="L953" s="67">
        <f t="shared" si="136"/>
        <v>107</v>
      </c>
      <c r="M953" s="66">
        <f t="shared" si="129"/>
        <v>48.263888888888886</v>
      </c>
      <c r="N953" s="66">
        <f t="shared" si="130"/>
        <v>48.263888888888886</v>
      </c>
      <c r="O953" s="94">
        <f t="shared" si="137"/>
        <v>48.263888888888886</v>
      </c>
    </row>
    <row r="954" spans="1:15" ht="18" customHeight="1" outlineLevel="2">
      <c r="A954" s="81">
        <v>77</v>
      </c>
      <c r="B954" s="76" t="s">
        <v>705</v>
      </c>
      <c r="C954" s="83" t="s">
        <v>1425</v>
      </c>
      <c r="D954" s="6">
        <v>75</v>
      </c>
      <c r="E954" s="6">
        <v>785</v>
      </c>
      <c r="F954" s="6">
        <v>19</v>
      </c>
      <c r="G954" s="86">
        <f t="shared" si="131"/>
        <v>41.315789473684212</v>
      </c>
      <c r="H954" s="67">
        <f t="shared" si="132"/>
        <v>1239</v>
      </c>
      <c r="I954" s="67">
        <f t="shared" si="133"/>
        <v>1322</v>
      </c>
      <c r="J954" s="67">
        <f t="shared" si="134"/>
        <v>42</v>
      </c>
      <c r="K954" s="67">
        <f t="shared" si="135"/>
        <v>86</v>
      </c>
      <c r="L954" s="67">
        <f t="shared" si="136"/>
        <v>128</v>
      </c>
      <c r="M954" s="66">
        <f t="shared" si="129"/>
        <v>55.087719298245609</v>
      </c>
      <c r="N954" s="66">
        <f t="shared" si="130"/>
        <v>55.087719298245609</v>
      </c>
      <c r="O954" s="94">
        <f t="shared" si="137"/>
        <v>55.087719298245609</v>
      </c>
    </row>
    <row r="955" spans="1:15" ht="18" customHeight="1" outlineLevel="2">
      <c r="A955" s="81">
        <v>78</v>
      </c>
      <c r="B955" s="76" t="s">
        <v>705</v>
      </c>
      <c r="C955" s="83" t="s">
        <v>1426</v>
      </c>
      <c r="D955" s="6">
        <v>67</v>
      </c>
      <c r="E955" s="6">
        <v>957</v>
      </c>
      <c r="F955" s="6">
        <v>20</v>
      </c>
      <c r="G955" s="86">
        <f t="shared" si="131"/>
        <v>47.85</v>
      </c>
      <c r="H955" s="67">
        <f t="shared" si="132"/>
        <v>1436</v>
      </c>
      <c r="I955" s="67">
        <f t="shared" si="133"/>
        <v>1531</v>
      </c>
      <c r="J955" s="67">
        <f t="shared" si="134"/>
        <v>49</v>
      </c>
      <c r="K955" s="67">
        <f t="shared" si="135"/>
        <v>100</v>
      </c>
      <c r="L955" s="67">
        <f t="shared" si="136"/>
        <v>149</v>
      </c>
      <c r="M955" s="66">
        <f t="shared" ref="M955:M1021" si="138">G955*100/D955</f>
        <v>71.417910447761187</v>
      </c>
      <c r="N955" s="66">
        <f t="shared" si="130"/>
        <v>71.417910447761187</v>
      </c>
      <c r="O955" s="94">
        <f t="shared" si="137"/>
        <v>71.417910447761187</v>
      </c>
    </row>
    <row r="956" spans="1:15" ht="18" customHeight="1" outlineLevel="2">
      <c r="A956" s="81">
        <v>79</v>
      </c>
      <c r="B956" s="76" t="s">
        <v>705</v>
      </c>
      <c r="C956" s="5" t="s">
        <v>757</v>
      </c>
      <c r="D956" s="6">
        <v>66</v>
      </c>
      <c r="E956" s="6">
        <v>873</v>
      </c>
      <c r="F956" s="6">
        <v>20</v>
      </c>
      <c r="G956" s="86">
        <f t="shared" si="131"/>
        <v>43.65</v>
      </c>
      <c r="H956" s="67">
        <f t="shared" si="132"/>
        <v>1310</v>
      </c>
      <c r="I956" s="67">
        <f t="shared" si="133"/>
        <v>1397</v>
      </c>
      <c r="J956" s="67">
        <f t="shared" si="134"/>
        <v>45</v>
      </c>
      <c r="K956" s="67">
        <f t="shared" si="135"/>
        <v>91</v>
      </c>
      <c r="L956" s="67">
        <f t="shared" si="136"/>
        <v>136</v>
      </c>
      <c r="M956" s="66">
        <f t="shared" si="138"/>
        <v>66.13636363636364</v>
      </c>
      <c r="N956" s="66">
        <f t="shared" si="130"/>
        <v>66.13636363636364</v>
      </c>
      <c r="O956" s="94">
        <f t="shared" si="137"/>
        <v>66.13636363636364</v>
      </c>
    </row>
    <row r="957" spans="1:15" ht="18" customHeight="1" outlineLevel="2">
      <c r="A957" s="81">
        <v>80</v>
      </c>
      <c r="B957" s="76" t="s">
        <v>705</v>
      </c>
      <c r="C957" s="5" t="s">
        <v>756</v>
      </c>
      <c r="D957" s="6">
        <v>75</v>
      </c>
      <c r="E957" s="6">
        <v>796</v>
      </c>
      <c r="F957" s="6">
        <v>19</v>
      </c>
      <c r="G957" s="86">
        <f t="shared" si="131"/>
        <v>41.89473684210526</v>
      </c>
      <c r="H957" s="67">
        <f t="shared" si="132"/>
        <v>1257</v>
      </c>
      <c r="I957" s="67">
        <f t="shared" si="133"/>
        <v>1341</v>
      </c>
      <c r="J957" s="67">
        <f t="shared" si="134"/>
        <v>43</v>
      </c>
      <c r="K957" s="67">
        <f t="shared" si="135"/>
        <v>88</v>
      </c>
      <c r="L957" s="67">
        <f t="shared" si="136"/>
        <v>131</v>
      </c>
      <c r="M957" s="66">
        <f t="shared" si="138"/>
        <v>55.859649122807014</v>
      </c>
      <c r="N957" s="66">
        <f t="shared" si="130"/>
        <v>55.859649122807014</v>
      </c>
      <c r="O957" s="94">
        <f t="shared" si="137"/>
        <v>55.859649122807014</v>
      </c>
    </row>
    <row r="958" spans="1:15" ht="18" customHeight="1" outlineLevel="2">
      <c r="A958" s="81">
        <v>81</v>
      </c>
      <c r="B958" s="76" t="s">
        <v>705</v>
      </c>
      <c r="C958" s="83" t="s">
        <v>1427</v>
      </c>
      <c r="D958" s="6">
        <v>36</v>
      </c>
      <c r="E958" s="6">
        <v>366</v>
      </c>
      <c r="F958" s="6">
        <v>20</v>
      </c>
      <c r="G958" s="86">
        <f t="shared" si="131"/>
        <v>18.3</v>
      </c>
      <c r="H958" s="67">
        <f t="shared" si="132"/>
        <v>549</v>
      </c>
      <c r="I958" s="67">
        <f t="shared" si="133"/>
        <v>586</v>
      </c>
      <c r="J958" s="67">
        <f t="shared" si="134"/>
        <v>19</v>
      </c>
      <c r="K958" s="67">
        <f t="shared" si="135"/>
        <v>38</v>
      </c>
      <c r="L958" s="67">
        <f t="shared" si="136"/>
        <v>57</v>
      </c>
      <c r="M958" s="66">
        <f t="shared" si="138"/>
        <v>50.833333333333336</v>
      </c>
      <c r="N958" s="66">
        <f t="shared" si="130"/>
        <v>50.833333333333336</v>
      </c>
      <c r="O958" s="94">
        <f t="shared" si="137"/>
        <v>50.833333333333336</v>
      </c>
    </row>
    <row r="959" spans="1:15" s="117" customFormat="1" ht="18" customHeight="1" outlineLevel="1">
      <c r="A959" s="81"/>
      <c r="B959" s="120" t="s">
        <v>758</v>
      </c>
      <c r="C959" s="83"/>
      <c r="D959" s="6"/>
      <c r="E959" s="6"/>
      <c r="F959" s="6"/>
      <c r="G959" s="86"/>
      <c r="H959" s="67"/>
      <c r="I959" s="67"/>
      <c r="J959" s="67">
        <f>SUBTOTAL(9,J878:J958)</f>
        <v>4164</v>
      </c>
      <c r="K959" s="67">
        <f>SUBTOTAL(9,K878:K958)</f>
        <v>8529</v>
      </c>
      <c r="L959" s="67">
        <f>SUBTOTAL(9,L878:L958)</f>
        <v>12693</v>
      </c>
      <c r="M959" s="66"/>
      <c r="N959" s="66"/>
      <c r="O959" s="94"/>
    </row>
    <row r="960" spans="1:15" ht="18" customHeight="1" outlineLevel="2">
      <c r="A960" s="81">
        <v>1</v>
      </c>
      <c r="B960" s="76" t="s">
        <v>1259</v>
      </c>
      <c r="C960" s="5" t="s">
        <v>1428</v>
      </c>
      <c r="D960" s="6">
        <v>139</v>
      </c>
      <c r="E960" s="6">
        <v>904</v>
      </c>
      <c r="F960" s="6">
        <v>14</v>
      </c>
      <c r="G960" s="86">
        <f t="shared" si="131"/>
        <v>64.571428571428569</v>
      </c>
      <c r="H960" s="67">
        <f t="shared" si="132"/>
        <v>1937</v>
      </c>
      <c r="I960" s="67">
        <f t="shared" si="133"/>
        <v>2066</v>
      </c>
      <c r="J960" s="67">
        <f t="shared" si="134"/>
        <v>66</v>
      </c>
      <c r="K960" s="67">
        <f t="shared" si="135"/>
        <v>135</v>
      </c>
      <c r="L960" s="67">
        <f t="shared" si="136"/>
        <v>201</v>
      </c>
      <c r="M960" s="66">
        <f t="shared" si="138"/>
        <v>46.45426515930113</v>
      </c>
      <c r="N960" s="66">
        <f t="shared" si="130"/>
        <v>46.45426515930113</v>
      </c>
      <c r="O960" s="94">
        <f t="shared" si="137"/>
        <v>46.45426515930113</v>
      </c>
    </row>
    <row r="961" spans="1:15" ht="18" customHeight="1" outlineLevel="2">
      <c r="A961" s="81">
        <v>2</v>
      </c>
      <c r="B961" s="76" t="s">
        <v>1259</v>
      </c>
      <c r="C961" s="5" t="s">
        <v>1429</v>
      </c>
      <c r="D961" s="6">
        <v>85</v>
      </c>
      <c r="E961" s="6">
        <v>928</v>
      </c>
      <c r="F961" s="6">
        <v>17</v>
      </c>
      <c r="G961" s="86">
        <f t="shared" si="131"/>
        <v>54.588235294117645</v>
      </c>
      <c r="H961" s="67">
        <f t="shared" si="132"/>
        <v>1638</v>
      </c>
      <c r="I961" s="67">
        <f t="shared" si="133"/>
        <v>1747</v>
      </c>
      <c r="J961" s="67">
        <f t="shared" si="134"/>
        <v>56</v>
      </c>
      <c r="K961" s="67">
        <f t="shared" si="135"/>
        <v>114</v>
      </c>
      <c r="L961" s="67">
        <f t="shared" si="136"/>
        <v>170</v>
      </c>
      <c r="M961" s="66">
        <f t="shared" si="138"/>
        <v>64.221453287197235</v>
      </c>
      <c r="N961" s="66">
        <f t="shared" si="130"/>
        <v>64.221453287197235</v>
      </c>
      <c r="O961" s="94">
        <f t="shared" si="137"/>
        <v>64.221453287197235</v>
      </c>
    </row>
    <row r="962" spans="1:15" ht="18" customHeight="1" outlineLevel="2">
      <c r="A962" s="81">
        <v>3</v>
      </c>
      <c r="B962" s="76" t="s">
        <v>1259</v>
      </c>
      <c r="C962" s="5" t="s">
        <v>667</v>
      </c>
      <c r="D962" s="6">
        <v>67</v>
      </c>
      <c r="E962" s="6">
        <v>971</v>
      </c>
      <c r="F962" s="6">
        <v>20</v>
      </c>
      <c r="G962" s="86">
        <f t="shared" si="131"/>
        <v>48.55</v>
      </c>
      <c r="H962" s="67">
        <f t="shared" si="132"/>
        <v>1457</v>
      </c>
      <c r="I962" s="67">
        <f t="shared" si="133"/>
        <v>1554</v>
      </c>
      <c r="J962" s="67">
        <f t="shared" si="134"/>
        <v>50</v>
      </c>
      <c r="K962" s="67">
        <f t="shared" si="135"/>
        <v>102</v>
      </c>
      <c r="L962" s="67">
        <f t="shared" si="136"/>
        <v>152</v>
      </c>
      <c r="M962" s="66">
        <f t="shared" si="138"/>
        <v>72.462686567164184</v>
      </c>
      <c r="N962" s="66">
        <f t="shared" ref="N962:N1025" si="139">G962*100/D962</f>
        <v>72.462686567164184</v>
      </c>
      <c r="O962" s="94">
        <f t="shared" si="137"/>
        <v>72.462686567164184</v>
      </c>
    </row>
    <row r="963" spans="1:15" ht="18" customHeight="1" outlineLevel="2">
      <c r="A963" s="81">
        <v>4</v>
      </c>
      <c r="B963" s="76" t="s">
        <v>1259</v>
      </c>
      <c r="C963" s="5" t="s">
        <v>668</v>
      </c>
      <c r="D963" s="6">
        <v>89</v>
      </c>
      <c r="E963" s="6">
        <v>1102</v>
      </c>
      <c r="F963" s="6">
        <v>19</v>
      </c>
      <c r="G963" s="86">
        <f t="shared" si="131"/>
        <v>58</v>
      </c>
      <c r="H963" s="67">
        <f t="shared" si="132"/>
        <v>1740</v>
      </c>
      <c r="I963" s="67">
        <f t="shared" si="133"/>
        <v>1856</v>
      </c>
      <c r="J963" s="67">
        <f t="shared" si="134"/>
        <v>59</v>
      </c>
      <c r="K963" s="67">
        <f t="shared" si="135"/>
        <v>121</v>
      </c>
      <c r="L963" s="67">
        <f t="shared" si="136"/>
        <v>180</v>
      </c>
      <c r="M963" s="66">
        <f t="shared" si="138"/>
        <v>65.168539325842701</v>
      </c>
      <c r="N963" s="66">
        <f t="shared" si="139"/>
        <v>65.168539325842701</v>
      </c>
      <c r="O963" s="94">
        <f t="shared" si="137"/>
        <v>65.168539325842701</v>
      </c>
    </row>
    <row r="964" spans="1:15" ht="18" customHeight="1" outlineLevel="2">
      <c r="A964" s="81">
        <v>5</v>
      </c>
      <c r="B964" s="76" t="s">
        <v>1259</v>
      </c>
      <c r="C964" s="5" t="s">
        <v>1430</v>
      </c>
      <c r="D964" s="6">
        <v>98</v>
      </c>
      <c r="E964" s="6">
        <v>965</v>
      </c>
      <c r="F964" s="6">
        <v>17</v>
      </c>
      <c r="G964" s="86">
        <f t="shared" si="131"/>
        <v>56.764705882352942</v>
      </c>
      <c r="H964" s="67">
        <f t="shared" si="132"/>
        <v>1703</v>
      </c>
      <c r="I964" s="67">
        <f t="shared" si="133"/>
        <v>1816</v>
      </c>
      <c r="J964" s="67">
        <f t="shared" si="134"/>
        <v>58</v>
      </c>
      <c r="K964" s="67">
        <f t="shared" si="135"/>
        <v>119</v>
      </c>
      <c r="L964" s="67">
        <f t="shared" si="136"/>
        <v>177</v>
      </c>
      <c r="M964" s="66">
        <f t="shared" si="138"/>
        <v>57.923169267707088</v>
      </c>
      <c r="N964" s="66">
        <f t="shared" si="139"/>
        <v>57.923169267707088</v>
      </c>
      <c r="O964" s="94">
        <f t="shared" si="137"/>
        <v>57.923169267707088</v>
      </c>
    </row>
    <row r="965" spans="1:15" ht="18" customHeight="1" outlineLevel="2">
      <c r="A965" s="81">
        <v>6</v>
      </c>
      <c r="B965" s="76" t="s">
        <v>1259</v>
      </c>
      <c r="C965" s="5" t="s">
        <v>669</v>
      </c>
      <c r="D965" s="6">
        <v>100</v>
      </c>
      <c r="E965" s="6">
        <v>1000</v>
      </c>
      <c r="F965" s="6">
        <v>20</v>
      </c>
      <c r="G965" s="86">
        <f t="shared" si="131"/>
        <v>50</v>
      </c>
      <c r="H965" s="67">
        <f t="shared" si="132"/>
        <v>1500</v>
      </c>
      <c r="I965" s="67">
        <f t="shared" si="133"/>
        <v>1600</v>
      </c>
      <c r="J965" s="67">
        <f t="shared" si="134"/>
        <v>51</v>
      </c>
      <c r="K965" s="67">
        <f t="shared" si="135"/>
        <v>105</v>
      </c>
      <c r="L965" s="67">
        <f t="shared" si="136"/>
        <v>156</v>
      </c>
      <c r="M965" s="66">
        <f t="shared" si="138"/>
        <v>50</v>
      </c>
      <c r="N965" s="66">
        <f t="shared" si="139"/>
        <v>50</v>
      </c>
      <c r="O965" s="94">
        <f t="shared" si="137"/>
        <v>50</v>
      </c>
    </row>
    <row r="966" spans="1:15" ht="18" customHeight="1" outlineLevel="2">
      <c r="A966" s="81">
        <v>7</v>
      </c>
      <c r="B966" s="76" t="s">
        <v>1259</v>
      </c>
      <c r="C966" s="5" t="s">
        <v>670</v>
      </c>
      <c r="D966" s="6">
        <v>108</v>
      </c>
      <c r="E966" s="6">
        <v>970</v>
      </c>
      <c r="F966" s="6">
        <v>19</v>
      </c>
      <c r="G966" s="86">
        <f t="shared" si="131"/>
        <v>51.05263157894737</v>
      </c>
      <c r="H966" s="67">
        <f t="shared" si="132"/>
        <v>1532</v>
      </c>
      <c r="I966" s="67">
        <f t="shared" si="133"/>
        <v>1634</v>
      </c>
      <c r="J966" s="67">
        <f t="shared" si="134"/>
        <v>52</v>
      </c>
      <c r="K966" s="67">
        <f t="shared" si="135"/>
        <v>107</v>
      </c>
      <c r="L966" s="67">
        <f t="shared" si="136"/>
        <v>159</v>
      </c>
      <c r="M966" s="66">
        <f t="shared" si="138"/>
        <v>47.270955165692008</v>
      </c>
      <c r="N966" s="66">
        <f t="shared" si="139"/>
        <v>47.270955165692008</v>
      </c>
      <c r="O966" s="94">
        <f t="shared" si="137"/>
        <v>47.270955165692008</v>
      </c>
    </row>
    <row r="967" spans="1:15" ht="18" customHeight="1" outlineLevel="2">
      <c r="A967" s="81">
        <v>8</v>
      </c>
      <c r="B967" s="76" t="s">
        <v>1259</v>
      </c>
      <c r="C967" s="5" t="s">
        <v>672</v>
      </c>
      <c r="D967" s="6">
        <v>77</v>
      </c>
      <c r="E967" s="6">
        <v>550</v>
      </c>
      <c r="F967" s="6">
        <v>14</v>
      </c>
      <c r="G967" s="86">
        <f t="shared" si="131"/>
        <v>39.285714285714285</v>
      </c>
      <c r="H967" s="67">
        <f t="shared" si="132"/>
        <v>1179</v>
      </c>
      <c r="I967" s="67">
        <f t="shared" si="133"/>
        <v>1257</v>
      </c>
      <c r="J967" s="67">
        <f t="shared" si="134"/>
        <v>40</v>
      </c>
      <c r="K967" s="67">
        <f t="shared" si="135"/>
        <v>82</v>
      </c>
      <c r="L967" s="67">
        <f t="shared" si="136"/>
        <v>122</v>
      </c>
      <c r="M967" s="66">
        <f t="shared" si="138"/>
        <v>51.020408163265301</v>
      </c>
      <c r="N967" s="66">
        <f t="shared" si="139"/>
        <v>51.020408163265301</v>
      </c>
      <c r="O967" s="94">
        <f t="shared" si="137"/>
        <v>51.020408163265301</v>
      </c>
    </row>
    <row r="968" spans="1:15" ht="18" customHeight="1" outlineLevel="2">
      <c r="A968" s="81">
        <v>9</v>
      </c>
      <c r="B968" s="76" t="s">
        <v>1259</v>
      </c>
      <c r="C968" s="5" t="s">
        <v>671</v>
      </c>
      <c r="D968" s="6">
        <v>60</v>
      </c>
      <c r="E968" s="6">
        <v>731</v>
      </c>
      <c r="F968" s="6">
        <v>18</v>
      </c>
      <c r="G968" s="86">
        <f t="shared" si="131"/>
        <v>40.611111111111114</v>
      </c>
      <c r="H968" s="67">
        <f t="shared" si="132"/>
        <v>1218</v>
      </c>
      <c r="I968" s="67">
        <f t="shared" si="133"/>
        <v>1300</v>
      </c>
      <c r="J968" s="67">
        <f t="shared" si="134"/>
        <v>41</v>
      </c>
      <c r="K968" s="67">
        <f t="shared" si="135"/>
        <v>85</v>
      </c>
      <c r="L968" s="67">
        <f t="shared" si="136"/>
        <v>126</v>
      </c>
      <c r="M968" s="66">
        <f t="shared" si="138"/>
        <v>67.68518518518519</v>
      </c>
      <c r="N968" s="66">
        <f t="shared" si="139"/>
        <v>67.68518518518519</v>
      </c>
      <c r="O968" s="94">
        <f t="shared" si="137"/>
        <v>67.68518518518519</v>
      </c>
    </row>
    <row r="969" spans="1:15" ht="18" customHeight="1" outlineLevel="2">
      <c r="A969" s="81">
        <v>10</v>
      </c>
      <c r="B969" s="76" t="s">
        <v>1259</v>
      </c>
      <c r="C969" s="5" t="s">
        <v>673</v>
      </c>
      <c r="D969" s="6">
        <v>144</v>
      </c>
      <c r="E969" s="6">
        <v>1739</v>
      </c>
      <c r="F969" s="6">
        <v>19</v>
      </c>
      <c r="G969" s="86">
        <f t="shared" si="131"/>
        <v>91.526315789473685</v>
      </c>
      <c r="H969" s="67">
        <f t="shared" si="132"/>
        <v>2746</v>
      </c>
      <c r="I969" s="67">
        <f t="shared" si="133"/>
        <v>2929</v>
      </c>
      <c r="J969" s="67">
        <f t="shared" si="134"/>
        <v>93</v>
      </c>
      <c r="K969" s="67">
        <f t="shared" si="135"/>
        <v>192</v>
      </c>
      <c r="L969" s="67">
        <f t="shared" si="136"/>
        <v>285</v>
      </c>
      <c r="M969" s="66">
        <f t="shared" si="138"/>
        <v>63.559941520467838</v>
      </c>
      <c r="N969" s="66">
        <f t="shared" si="139"/>
        <v>63.559941520467838</v>
      </c>
      <c r="O969" s="94">
        <f t="shared" si="137"/>
        <v>63.559941520467838</v>
      </c>
    </row>
    <row r="970" spans="1:15" ht="18" customHeight="1" outlineLevel="2">
      <c r="A970" s="81">
        <v>11</v>
      </c>
      <c r="B970" s="76" t="s">
        <v>1259</v>
      </c>
      <c r="C970" s="5" t="s">
        <v>674</v>
      </c>
      <c r="D970" s="6">
        <v>154</v>
      </c>
      <c r="E970" s="6">
        <v>1520</v>
      </c>
      <c r="F970" s="6">
        <v>20</v>
      </c>
      <c r="G970" s="86">
        <f t="shared" si="131"/>
        <v>76</v>
      </c>
      <c r="H970" s="67">
        <f t="shared" si="132"/>
        <v>2280</v>
      </c>
      <c r="I970" s="67">
        <f t="shared" si="133"/>
        <v>2432</v>
      </c>
      <c r="J970" s="67">
        <f t="shared" si="134"/>
        <v>78</v>
      </c>
      <c r="K970" s="67">
        <f t="shared" si="135"/>
        <v>160</v>
      </c>
      <c r="L970" s="67">
        <f t="shared" si="136"/>
        <v>238</v>
      </c>
      <c r="M970" s="66">
        <f t="shared" si="138"/>
        <v>49.350649350649348</v>
      </c>
      <c r="N970" s="66">
        <f t="shared" si="139"/>
        <v>49.350649350649348</v>
      </c>
      <c r="O970" s="94">
        <f t="shared" si="137"/>
        <v>49.350649350649348</v>
      </c>
    </row>
    <row r="971" spans="1:15" ht="18" customHeight="1" outlineLevel="2">
      <c r="A971" s="81">
        <v>12</v>
      </c>
      <c r="B971" s="76" t="s">
        <v>1259</v>
      </c>
      <c r="C971" s="5" t="s">
        <v>675</v>
      </c>
      <c r="D971" s="6">
        <v>101</v>
      </c>
      <c r="E971" s="6">
        <v>743</v>
      </c>
      <c r="F971" s="6">
        <v>11</v>
      </c>
      <c r="G971" s="86">
        <f t="shared" si="131"/>
        <v>67.545454545454547</v>
      </c>
      <c r="H971" s="67">
        <f t="shared" si="132"/>
        <v>2026</v>
      </c>
      <c r="I971" s="67">
        <f t="shared" si="133"/>
        <v>2161</v>
      </c>
      <c r="J971" s="67">
        <f t="shared" si="134"/>
        <v>69</v>
      </c>
      <c r="K971" s="67">
        <f t="shared" si="135"/>
        <v>142</v>
      </c>
      <c r="L971" s="67">
        <f t="shared" si="136"/>
        <v>211</v>
      </c>
      <c r="M971" s="66">
        <f t="shared" si="138"/>
        <v>66.876687668766877</v>
      </c>
      <c r="N971" s="66">
        <f t="shared" si="139"/>
        <v>66.876687668766877</v>
      </c>
      <c r="O971" s="94">
        <f t="shared" si="137"/>
        <v>66.876687668766877</v>
      </c>
    </row>
    <row r="972" spans="1:15" ht="18" customHeight="1" outlineLevel="2">
      <c r="A972" s="81">
        <v>13</v>
      </c>
      <c r="B972" s="76" t="s">
        <v>1259</v>
      </c>
      <c r="C972" s="5" t="s">
        <v>676</v>
      </c>
      <c r="D972" s="6">
        <v>91</v>
      </c>
      <c r="E972" s="6">
        <v>661</v>
      </c>
      <c r="F972" s="6">
        <v>11</v>
      </c>
      <c r="G972" s="86">
        <f t="shared" si="131"/>
        <v>60.090909090909093</v>
      </c>
      <c r="H972" s="67">
        <f t="shared" si="132"/>
        <v>1803</v>
      </c>
      <c r="I972" s="67">
        <f t="shared" si="133"/>
        <v>1923</v>
      </c>
      <c r="J972" s="67">
        <f t="shared" si="134"/>
        <v>61</v>
      </c>
      <c r="K972" s="67">
        <f t="shared" si="135"/>
        <v>126</v>
      </c>
      <c r="L972" s="67">
        <f t="shared" si="136"/>
        <v>187</v>
      </c>
      <c r="M972" s="66">
        <f t="shared" si="138"/>
        <v>66.033966033966038</v>
      </c>
      <c r="N972" s="66">
        <f t="shared" si="139"/>
        <v>66.033966033966038</v>
      </c>
      <c r="O972" s="94">
        <f t="shared" si="137"/>
        <v>66.033966033966038</v>
      </c>
    </row>
    <row r="973" spans="1:15" ht="18" customHeight="1" outlineLevel="2">
      <c r="A973" s="81">
        <v>14</v>
      </c>
      <c r="B973" s="76" t="s">
        <v>1259</v>
      </c>
      <c r="C973" s="5" t="s">
        <v>677</v>
      </c>
      <c r="D973" s="6">
        <v>70</v>
      </c>
      <c r="E973" s="6">
        <v>723</v>
      </c>
      <c r="F973" s="6">
        <v>16</v>
      </c>
      <c r="G973" s="86">
        <f t="shared" si="131"/>
        <v>45.1875</v>
      </c>
      <c r="H973" s="67">
        <f t="shared" si="132"/>
        <v>1356</v>
      </c>
      <c r="I973" s="67">
        <f t="shared" si="133"/>
        <v>1446</v>
      </c>
      <c r="J973" s="67">
        <f t="shared" si="134"/>
        <v>46</v>
      </c>
      <c r="K973" s="67">
        <f t="shared" si="135"/>
        <v>94</v>
      </c>
      <c r="L973" s="67">
        <f t="shared" si="136"/>
        <v>140</v>
      </c>
      <c r="M973" s="66">
        <f t="shared" si="138"/>
        <v>64.553571428571431</v>
      </c>
      <c r="N973" s="66">
        <f t="shared" si="139"/>
        <v>64.553571428571431</v>
      </c>
      <c r="O973" s="94">
        <f t="shared" si="137"/>
        <v>64.553571428571431</v>
      </c>
    </row>
    <row r="974" spans="1:15" ht="18" customHeight="1" outlineLevel="2">
      <c r="A974" s="81">
        <v>15</v>
      </c>
      <c r="B974" s="76" t="s">
        <v>1259</v>
      </c>
      <c r="C974" s="5" t="s">
        <v>441</v>
      </c>
      <c r="D974" s="6">
        <v>87</v>
      </c>
      <c r="E974" s="6">
        <v>850</v>
      </c>
      <c r="F974" s="6">
        <v>12</v>
      </c>
      <c r="G974" s="86">
        <f t="shared" ref="G974:G1038" si="140">E974/F974</f>
        <v>70.833333333333329</v>
      </c>
      <c r="H974" s="67">
        <f t="shared" ref="H974:H1038" si="141">ROUND(G974*30,0)</f>
        <v>2125</v>
      </c>
      <c r="I974" s="67">
        <f t="shared" ref="I974:I1038" si="142">ROUND(G974*32,0)</f>
        <v>2267</v>
      </c>
      <c r="J974" s="67">
        <f t="shared" ref="J974:J1038" si="143">ROUND(H974*0.034,0)</f>
        <v>72</v>
      </c>
      <c r="K974" s="67">
        <f t="shared" ref="K974:K1038" si="144">ROUND(I974*0.066-1,0)</f>
        <v>149</v>
      </c>
      <c r="L974" s="67">
        <f t="shared" ref="L974:L1038" si="145">J974+K974</f>
        <v>221</v>
      </c>
      <c r="M974" s="66">
        <f t="shared" si="138"/>
        <v>81.417624521072796</v>
      </c>
      <c r="N974" s="66">
        <f t="shared" si="139"/>
        <v>81.417624521072796</v>
      </c>
      <c r="O974" s="94">
        <f t="shared" ref="O974:O1038" si="146">G974*100/D974</f>
        <v>81.417624521072796</v>
      </c>
    </row>
    <row r="975" spans="1:15" ht="18" customHeight="1" outlineLevel="2">
      <c r="A975" s="81">
        <v>16</v>
      </c>
      <c r="B975" s="76" t="s">
        <v>1259</v>
      </c>
      <c r="C975" s="5" t="s">
        <v>678</v>
      </c>
      <c r="D975" s="6">
        <v>128</v>
      </c>
      <c r="E975" s="6">
        <v>1130</v>
      </c>
      <c r="F975" s="6">
        <v>16</v>
      </c>
      <c r="G975" s="86">
        <f t="shared" si="140"/>
        <v>70.625</v>
      </c>
      <c r="H975" s="67">
        <f t="shared" si="141"/>
        <v>2119</v>
      </c>
      <c r="I975" s="67">
        <f t="shared" si="142"/>
        <v>2260</v>
      </c>
      <c r="J975" s="67">
        <f t="shared" si="143"/>
        <v>72</v>
      </c>
      <c r="K975" s="67">
        <f t="shared" si="144"/>
        <v>148</v>
      </c>
      <c r="L975" s="67">
        <f t="shared" si="145"/>
        <v>220</v>
      </c>
      <c r="M975" s="66">
        <f t="shared" si="138"/>
        <v>55.17578125</v>
      </c>
      <c r="N975" s="66">
        <f t="shared" si="139"/>
        <v>55.17578125</v>
      </c>
      <c r="O975" s="94">
        <f t="shared" si="146"/>
        <v>55.17578125</v>
      </c>
    </row>
    <row r="976" spans="1:15" ht="18" customHeight="1" outlineLevel="2">
      <c r="A976" s="81">
        <v>17</v>
      </c>
      <c r="B976" s="76" t="s">
        <v>1259</v>
      </c>
      <c r="C976" s="5" t="s">
        <v>679</v>
      </c>
      <c r="D976" s="6">
        <v>151</v>
      </c>
      <c r="E976" s="6">
        <v>643</v>
      </c>
      <c r="F976" s="6">
        <v>8</v>
      </c>
      <c r="G976" s="86">
        <f t="shared" si="140"/>
        <v>80.375</v>
      </c>
      <c r="H976" s="67">
        <f t="shared" si="141"/>
        <v>2411</v>
      </c>
      <c r="I976" s="67">
        <f t="shared" si="142"/>
        <v>2572</v>
      </c>
      <c r="J976" s="67">
        <f t="shared" si="143"/>
        <v>82</v>
      </c>
      <c r="K976" s="67">
        <f t="shared" si="144"/>
        <v>169</v>
      </c>
      <c r="L976" s="67">
        <f t="shared" si="145"/>
        <v>251</v>
      </c>
      <c r="M976" s="66">
        <f t="shared" si="138"/>
        <v>53.228476821192054</v>
      </c>
      <c r="N976" s="66">
        <f t="shared" si="139"/>
        <v>53.228476821192054</v>
      </c>
      <c r="O976" s="94">
        <f t="shared" si="146"/>
        <v>53.228476821192054</v>
      </c>
    </row>
    <row r="977" spans="1:15" ht="18" customHeight="1" outlineLevel="2">
      <c r="A977" s="81">
        <v>18</v>
      </c>
      <c r="B977" s="76" t="s">
        <v>1259</v>
      </c>
      <c r="C977" s="5" t="s">
        <v>680</v>
      </c>
      <c r="D977" s="6">
        <v>187</v>
      </c>
      <c r="E977" s="6">
        <v>2019</v>
      </c>
      <c r="F977" s="6">
        <v>16</v>
      </c>
      <c r="G977" s="86">
        <f t="shared" si="140"/>
        <v>126.1875</v>
      </c>
      <c r="H977" s="67">
        <f t="shared" si="141"/>
        <v>3786</v>
      </c>
      <c r="I977" s="67">
        <f t="shared" si="142"/>
        <v>4038</v>
      </c>
      <c r="J977" s="67">
        <f t="shared" si="143"/>
        <v>129</v>
      </c>
      <c r="K977" s="67">
        <f t="shared" si="144"/>
        <v>266</v>
      </c>
      <c r="L977" s="67">
        <f t="shared" si="145"/>
        <v>395</v>
      </c>
      <c r="M977" s="66">
        <f t="shared" si="138"/>
        <v>67.479946524064175</v>
      </c>
      <c r="N977" s="66">
        <f t="shared" si="139"/>
        <v>67.479946524064175</v>
      </c>
      <c r="O977" s="94">
        <f t="shared" si="146"/>
        <v>67.479946524064175</v>
      </c>
    </row>
    <row r="978" spans="1:15" ht="18" customHeight="1" outlineLevel="2">
      <c r="A978" s="81">
        <v>19</v>
      </c>
      <c r="B978" s="76" t="s">
        <v>1259</v>
      </c>
      <c r="C978" s="76" t="s">
        <v>1576</v>
      </c>
      <c r="D978" s="6">
        <v>26</v>
      </c>
      <c r="E978" s="6">
        <v>351</v>
      </c>
      <c r="F978" s="6">
        <v>20</v>
      </c>
      <c r="G978" s="86">
        <f t="shared" si="140"/>
        <v>17.55</v>
      </c>
      <c r="H978" s="67">
        <f t="shared" si="141"/>
        <v>527</v>
      </c>
      <c r="I978" s="67">
        <f t="shared" si="142"/>
        <v>562</v>
      </c>
      <c r="J978" s="67">
        <f t="shared" si="143"/>
        <v>18</v>
      </c>
      <c r="K978" s="67">
        <f t="shared" si="144"/>
        <v>36</v>
      </c>
      <c r="L978" s="67">
        <f t="shared" si="145"/>
        <v>54</v>
      </c>
      <c r="M978" s="66">
        <f t="shared" si="138"/>
        <v>67.5</v>
      </c>
      <c r="N978" s="66">
        <f t="shared" si="139"/>
        <v>67.5</v>
      </c>
      <c r="O978" s="94">
        <f t="shared" si="146"/>
        <v>67.5</v>
      </c>
    </row>
    <row r="979" spans="1:15" ht="18" customHeight="1" outlineLevel="2">
      <c r="A979" s="81">
        <v>20</v>
      </c>
      <c r="B979" s="76" t="s">
        <v>1259</v>
      </c>
      <c r="C979" s="5" t="s">
        <v>681</v>
      </c>
      <c r="D979" s="6">
        <v>108</v>
      </c>
      <c r="E979" s="6">
        <v>1170</v>
      </c>
      <c r="F979" s="6">
        <v>19</v>
      </c>
      <c r="G979" s="86">
        <f t="shared" si="140"/>
        <v>61.578947368421055</v>
      </c>
      <c r="H979" s="67">
        <f t="shared" si="141"/>
        <v>1847</v>
      </c>
      <c r="I979" s="67">
        <f t="shared" si="142"/>
        <v>1971</v>
      </c>
      <c r="J979" s="67">
        <f t="shared" si="143"/>
        <v>63</v>
      </c>
      <c r="K979" s="67">
        <f t="shared" si="144"/>
        <v>129</v>
      </c>
      <c r="L979" s="67">
        <f t="shared" si="145"/>
        <v>192</v>
      </c>
      <c r="M979" s="66">
        <f t="shared" si="138"/>
        <v>57.01754385964913</v>
      </c>
      <c r="N979" s="66">
        <f t="shared" si="139"/>
        <v>57.01754385964913</v>
      </c>
      <c r="O979" s="94">
        <f t="shared" si="146"/>
        <v>57.01754385964913</v>
      </c>
    </row>
    <row r="980" spans="1:15" ht="18" customHeight="1" outlineLevel="2">
      <c r="A980" s="81">
        <v>21</v>
      </c>
      <c r="B980" s="76" t="s">
        <v>1259</v>
      </c>
      <c r="C980" s="5" t="s">
        <v>682</v>
      </c>
      <c r="D980" s="6">
        <v>44</v>
      </c>
      <c r="E980" s="6">
        <v>628</v>
      </c>
      <c r="F980" s="6">
        <v>20</v>
      </c>
      <c r="G980" s="86">
        <f t="shared" si="140"/>
        <v>31.4</v>
      </c>
      <c r="H980" s="67">
        <f t="shared" si="141"/>
        <v>942</v>
      </c>
      <c r="I980" s="67">
        <f t="shared" si="142"/>
        <v>1005</v>
      </c>
      <c r="J980" s="67">
        <f t="shared" si="143"/>
        <v>32</v>
      </c>
      <c r="K980" s="67">
        <f t="shared" si="144"/>
        <v>65</v>
      </c>
      <c r="L980" s="67">
        <f t="shared" si="145"/>
        <v>97</v>
      </c>
      <c r="M980" s="66">
        <f t="shared" si="138"/>
        <v>71.36363636363636</v>
      </c>
      <c r="N980" s="66">
        <f t="shared" si="139"/>
        <v>71.36363636363636</v>
      </c>
      <c r="O980" s="94">
        <f t="shared" si="146"/>
        <v>71.36363636363636</v>
      </c>
    </row>
    <row r="981" spans="1:15" ht="18" customHeight="1" outlineLevel="2">
      <c r="A981" s="81">
        <v>22</v>
      </c>
      <c r="B981" s="76" t="s">
        <v>1259</v>
      </c>
      <c r="C981" s="5" t="s">
        <v>683</v>
      </c>
      <c r="D981" s="6">
        <v>75</v>
      </c>
      <c r="E981" s="6">
        <v>1029</v>
      </c>
      <c r="F981" s="6">
        <v>19</v>
      </c>
      <c r="G981" s="86">
        <f t="shared" si="140"/>
        <v>54.157894736842103</v>
      </c>
      <c r="H981" s="67">
        <f t="shared" si="141"/>
        <v>1625</v>
      </c>
      <c r="I981" s="67">
        <f t="shared" si="142"/>
        <v>1733</v>
      </c>
      <c r="J981" s="67">
        <f t="shared" si="143"/>
        <v>55</v>
      </c>
      <c r="K981" s="67">
        <f t="shared" si="144"/>
        <v>113</v>
      </c>
      <c r="L981" s="67">
        <f t="shared" si="145"/>
        <v>168</v>
      </c>
      <c r="M981" s="66">
        <f t="shared" si="138"/>
        <v>72.210526315789465</v>
      </c>
      <c r="N981" s="66">
        <f t="shared" si="139"/>
        <v>72.210526315789465</v>
      </c>
      <c r="O981" s="94">
        <f t="shared" si="146"/>
        <v>72.210526315789465</v>
      </c>
    </row>
    <row r="982" spans="1:15" ht="18" customHeight="1" outlineLevel="2">
      <c r="A982" s="81">
        <v>23</v>
      </c>
      <c r="B982" s="76" t="s">
        <v>1259</v>
      </c>
      <c r="C982" s="5" t="s">
        <v>684</v>
      </c>
      <c r="D982" s="6">
        <v>105</v>
      </c>
      <c r="E982" s="6">
        <v>301</v>
      </c>
      <c r="F982" s="6">
        <v>5</v>
      </c>
      <c r="G982" s="86">
        <f t="shared" si="140"/>
        <v>60.2</v>
      </c>
      <c r="H982" s="67">
        <f t="shared" si="141"/>
        <v>1806</v>
      </c>
      <c r="I982" s="67">
        <f t="shared" si="142"/>
        <v>1926</v>
      </c>
      <c r="J982" s="67">
        <f t="shared" si="143"/>
        <v>61</v>
      </c>
      <c r="K982" s="67">
        <f t="shared" si="144"/>
        <v>126</v>
      </c>
      <c r="L982" s="67">
        <f t="shared" si="145"/>
        <v>187</v>
      </c>
      <c r="M982" s="66">
        <f t="shared" si="138"/>
        <v>57.333333333333336</v>
      </c>
      <c r="N982" s="66">
        <f t="shared" si="139"/>
        <v>57.333333333333336</v>
      </c>
      <c r="O982" s="94">
        <f t="shared" si="146"/>
        <v>57.333333333333336</v>
      </c>
    </row>
    <row r="983" spans="1:15" ht="18" customHeight="1" outlineLevel="2">
      <c r="A983" s="81">
        <v>24</v>
      </c>
      <c r="B983" s="76" t="s">
        <v>1259</v>
      </c>
      <c r="C983" s="5" t="s">
        <v>1255</v>
      </c>
      <c r="D983" s="6">
        <v>51</v>
      </c>
      <c r="E983" s="6">
        <v>520</v>
      </c>
      <c r="F983" s="6">
        <v>20</v>
      </c>
      <c r="G983" s="86">
        <f t="shared" si="140"/>
        <v>26</v>
      </c>
      <c r="H983" s="67">
        <f t="shared" si="141"/>
        <v>780</v>
      </c>
      <c r="I983" s="67">
        <f t="shared" si="142"/>
        <v>832</v>
      </c>
      <c r="J983" s="67">
        <f t="shared" si="143"/>
        <v>27</v>
      </c>
      <c r="K983" s="67">
        <f t="shared" si="144"/>
        <v>54</v>
      </c>
      <c r="L983" s="67">
        <f t="shared" si="145"/>
        <v>81</v>
      </c>
      <c r="M983" s="66">
        <f t="shared" si="138"/>
        <v>50.980392156862742</v>
      </c>
      <c r="N983" s="66">
        <f t="shared" si="139"/>
        <v>50.980392156862742</v>
      </c>
      <c r="O983" s="94">
        <f t="shared" si="146"/>
        <v>50.980392156862742</v>
      </c>
    </row>
    <row r="984" spans="1:15" ht="18" customHeight="1" outlineLevel="2">
      <c r="A984" s="81">
        <v>25</v>
      </c>
      <c r="B984" s="76" t="s">
        <v>1259</v>
      </c>
      <c r="C984" s="5" t="s">
        <v>685</v>
      </c>
      <c r="D984" s="6">
        <v>101</v>
      </c>
      <c r="E984" s="6">
        <v>999</v>
      </c>
      <c r="F984" s="6">
        <v>19</v>
      </c>
      <c r="G984" s="86">
        <f t="shared" si="140"/>
        <v>52.578947368421055</v>
      </c>
      <c r="H984" s="67">
        <f t="shared" si="141"/>
        <v>1577</v>
      </c>
      <c r="I984" s="67">
        <f t="shared" si="142"/>
        <v>1683</v>
      </c>
      <c r="J984" s="67">
        <f t="shared" si="143"/>
        <v>54</v>
      </c>
      <c r="K984" s="67">
        <f t="shared" si="144"/>
        <v>110</v>
      </c>
      <c r="L984" s="67">
        <f t="shared" si="145"/>
        <v>164</v>
      </c>
      <c r="M984" s="66">
        <f t="shared" si="138"/>
        <v>52.058363731109957</v>
      </c>
      <c r="N984" s="66">
        <f t="shared" si="139"/>
        <v>52.058363731109957</v>
      </c>
      <c r="O984" s="94">
        <f t="shared" si="146"/>
        <v>52.058363731109957</v>
      </c>
    </row>
    <row r="985" spans="1:15" ht="18" customHeight="1" outlineLevel="2">
      <c r="A985" s="81">
        <v>26</v>
      </c>
      <c r="B985" s="76" t="s">
        <v>1259</v>
      </c>
      <c r="C985" s="76" t="s">
        <v>1577</v>
      </c>
      <c r="D985" s="6">
        <v>44</v>
      </c>
      <c r="E985" s="6">
        <v>507</v>
      </c>
      <c r="F985" s="6">
        <v>18</v>
      </c>
      <c r="G985" s="86">
        <f t="shared" si="140"/>
        <v>28.166666666666668</v>
      </c>
      <c r="H985" s="67">
        <f t="shared" si="141"/>
        <v>845</v>
      </c>
      <c r="I985" s="67">
        <f t="shared" si="142"/>
        <v>901</v>
      </c>
      <c r="J985" s="67">
        <f t="shared" si="143"/>
        <v>29</v>
      </c>
      <c r="K985" s="67">
        <f t="shared" si="144"/>
        <v>58</v>
      </c>
      <c r="L985" s="67">
        <f t="shared" si="145"/>
        <v>87</v>
      </c>
      <c r="M985" s="66">
        <f t="shared" si="138"/>
        <v>64.015151515151516</v>
      </c>
      <c r="N985" s="66">
        <f t="shared" si="139"/>
        <v>64.015151515151516</v>
      </c>
      <c r="O985" s="94">
        <f t="shared" si="146"/>
        <v>64.015151515151516</v>
      </c>
    </row>
    <row r="986" spans="1:15" ht="18" customHeight="1" outlineLevel="2">
      <c r="A986" s="81">
        <v>27</v>
      </c>
      <c r="B986" s="76" t="s">
        <v>1259</v>
      </c>
      <c r="C986" s="5" t="s">
        <v>700</v>
      </c>
      <c r="D986" s="6">
        <v>122</v>
      </c>
      <c r="E986" s="6">
        <v>1279</v>
      </c>
      <c r="F986" s="6">
        <v>17</v>
      </c>
      <c r="G986" s="86">
        <f t="shared" si="140"/>
        <v>75.235294117647058</v>
      </c>
      <c r="H986" s="67">
        <f t="shared" si="141"/>
        <v>2257</v>
      </c>
      <c r="I986" s="67">
        <f t="shared" si="142"/>
        <v>2408</v>
      </c>
      <c r="J986" s="67">
        <f t="shared" si="143"/>
        <v>77</v>
      </c>
      <c r="K986" s="67">
        <f t="shared" si="144"/>
        <v>158</v>
      </c>
      <c r="L986" s="67">
        <f t="shared" si="145"/>
        <v>235</v>
      </c>
      <c r="M986" s="66">
        <f t="shared" si="138"/>
        <v>61.668273866923812</v>
      </c>
      <c r="N986" s="66">
        <f t="shared" si="139"/>
        <v>61.668273866923812</v>
      </c>
      <c r="O986" s="94">
        <f t="shared" si="146"/>
        <v>61.668273866923812</v>
      </c>
    </row>
    <row r="987" spans="1:15" ht="18" customHeight="1" outlineLevel="2">
      <c r="A987" s="81">
        <v>28</v>
      </c>
      <c r="B987" s="76" t="s">
        <v>1259</v>
      </c>
      <c r="C987" s="5" t="s">
        <v>699</v>
      </c>
      <c r="D987" s="6">
        <v>134</v>
      </c>
      <c r="E987" s="6">
        <v>1556</v>
      </c>
      <c r="F987" s="6">
        <v>20</v>
      </c>
      <c r="G987" s="86">
        <f t="shared" si="140"/>
        <v>77.8</v>
      </c>
      <c r="H987" s="67">
        <f t="shared" si="141"/>
        <v>2334</v>
      </c>
      <c r="I987" s="67">
        <f t="shared" si="142"/>
        <v>2490</v>
      </c>
      <c r="J987" s="67">
        <f t="shared" si="143"/>
        <v>79</v>
      </c>
      <c r="K987" s="67">
        <f t="shared" si="144"/>
        <v>163</v>
      </c>
      <c r="L987" s="67">
        <f t="shared" si="145"/>
        <v>242</v>
      </c>
      <c r="M987" s="66">
        <f t="shared" si="138"/>
        <v>58.059701492537314</v>
      </c>
      <c r="N987" s="66">
        <f t="shared" si="139"/>
        <v>58.059701492537314</v>
      </c>
      <c r="O987" s="94">
        <f t="shared" si="146"/>
        <v>58.059701492537314</v>
      </c>
    </row>
    <row r="988" spans="1:15" ht="18" customHeight="1" outlineLevel="2">
      <c r="A988" s="81">
        <v>29</v>
      </c>
      <c r="B988" s="76" t="s">
        <v>1259</v>
      </c>
      <c r="C988" s="5" t="s">
        <v>1431</v>
      </c>
      <c r="D988" s="67">
        <v>49</v>
      </c>
      <c r="E988" s="67">
        <v>705</v>
      </c>
      <c r="F988" s="6">
        <v>20</v>
      </c>
      <c r="G988" s="86">
        <f t="shared" si="140"/>
        <v>35.25</v>
      </c>
      <c r="H988" s="67">
        <f t="shared" si="141"/>
        <v>1058</v>
      </c>
      <c r="I988" s="67">
        <f t="shared" si="142"/>
        <v>1128</v>
      </c>
      <c r="J988" s="67">
        <f t="shared" si="143"/>
        <v>36</v>
      </c>
      <c r="K988" s="67">
        <f t="shared" si="144"/>
        <v>73</v>
      </c>
      <c r="L988" s="67">
        <f t="shared" si="145"/>
        <v>109</v>
      </c>
      <c r="M988" s="66">
        <f t="shared" si="138"/>
        <v>71.938775510204081</v>
      </c>
      <c r="N988" s="66">
        <f t="shared" si="139"/>
        <v>71.938775510204081</v>
      </c>
      <c r="O988" s="94">
        <f t="shared" si="146"/>
        <v>71.938775510204081</v>
      </c>
    </row>
    <row r="989" spans="1:15" ht="18" customHeight="1" outlineLevel="2">
      <c r="A989" s="81">
        <v>30</v>
      </c>
      <c r="B989" s="76" t="s">
        <v>1259</v>
      </c>
      <c r="C989" s="5" t="s">
        <v>306</v>
      </c>
      <c r="D989" s="6">
        <v>98</v>
      </c>
      <c r="E989" s="6">
        <v>700</v>
      </c>
      <c r="F989" s="6">
        <v>16</v>
      </c>
      <c r="G989" s="86">
        <f t="shared" si="140"/>
        <v>43.75</v>
      </c>
      <c r="H989" s="67">
        <f t="shared" si="141"/>
        <v>1313</v>
      </c>
      <c r="I989" s="67">
        <f t="shared" si="142"/>
        <v>1400</v>
      </c>
      <c r="J989" s="67">
        <f t="shared" si="143"/>
        <v>45</v>
      </c>
      <c r="K989" s="67">
        <f t="shared" si="144"/>
        <v>91</v>
      </c>
      <c r="L989" s="67">
        <f t="shared" si="145"/>
        <v>136</v>
      </c>
      <c r="M989" s="66">
        <f t="shared" si="138"/>
        <v>44.642857142857146</v>
      </c>
      <c r="N989" s="66">
        <f t="shared" si="139"/>
        <v>44.642857142857146</v>
      </c>
      <c r="O989" s="94">
        <f t="shared" si="146"/>
        <v>44.642857142857146</v>
      </c>
    </row>
    <row r="990" spans="1:15" ht="18" customHeight="1" outlineLevel="2">
      <c r="A990" s="81">
        <v>31</v>
      </c>
      <c r="B990" s="76" t="s">
        <v>1259</v>
      </c>
      <c r="C990" s="5" t="s">
        <v>693</v>
      </c>
      <c r="D990" s="6">
        <v>144</v>
      </c>
      <c r="E990" s="6">
        <v>1758</v>
      </c>
      <c r="F990" s="6">
        <v>19</v>
      </c>
      <c r="G990" s="86">
        <f t="shared" si="140"/>
        <v>92.526315789473685</v>
      </c>
      <c r="H990" s="67">
        <f t="shared" si="141"/>
        <v>2776</v>
      </c>
      <c r="I990" s="67">
        <f t="shared" si="142"/>
        <v>2961</v>
      </c>
      <c r="J990" s="67">
        <f t="shared" si="143"/>
        <v>94</v>
      </c>
      <c r="K990" s="67">
        <f t="shared" si="144"/>
        <v>194</v>
      </c>
      <c r="L990" s="67">
        <f t="shared" si="145"/>
        <v>288</v>
      </c>
      <c r="M990" s="66">
        <f t="shared" si="138"/>
        <v>64.254385964912274</v>
      </c>
      <c r="N990" s="66">
        <f t="shared" si="139"/>
        <v>64.254385964912274</v>
      </c>
      <c r="O990" s="94">
        <f t="shared" si="146"/>
        <v>64.254385964912274</v>
      </c>
    </row>
    <row r="991" spans="1:15" ht="18" customHeight="1" outlineLevel="2">
      <c r="A991" s="81">
        <v>32</v>
      </c>
      <c r="B991" s="76" t="s">
        <v>1259</v>
      </c>
      <c r="C991" s="5" t="s">
        <v>695</v>
      </c>
      <c r="D991" s="6">
        <v>128</v>
      </c>
      <c r="E991" s="6">
        <v>1751</v>
      </c>
      <c r="F991" s="6">
        <v>19</v>
      </c>
      <c r="G991" s="86">
        <f t="shared" si="140"/>
        <v>92.15789473684211</v>
      </c>
      <c r="H991" s="67">
        <f t="shared" si="141"/>
        <v>2765</v>
      </c>
      <c r="I991" s="67">
        <f t="shared" si="142"/>
        <v>2949</v>
      </c>
      <c r="J991" s="67">
        <f t="shared" si="143"/>
        <v>94</v>
      </c>
      <c r="K991" s="67">
        <f t="shared" si="144"/>
        <v>194</v>
      </c>
      <c r="L991" s="67">
        <f t="shared" si="145"/>
        <v>288</v>
      </c>
      <c r="M991" s="66">
        <f t="shared" si="138"/>
        <v>71.998355263157904</v>
      </c>
      <c r="N991" s="66">
        <f t="shared" si="139"/>
        <v>71.998355263157904</v>
      </c>
      <c r="O991" s="94">
        <f t="shared" si="146"/>
        <v>71.998355263157904</v>
      </c>
    </row>
    <row r="992" spans="1:15" ht="18" customHeight="1" outlineLevel="2">
      <c r="A992" s="81">
        <v>33</v>
      </c>
      <c r="B992" s="76" t="s">
        <v>1259</v>
      </c>
      <c r="C992" s="5" t="s">
        <v>696</v>
      </c>
      <c r="D992" s="6">
        <v>92</v>
      </c>
      <c r="E992" s="6">
        <v>1202</v>
      </c>
      <c r="F992" s="6">
        <v>20</v>
      </c>
      <c r="G992" s="86">
        <f t="shared" si="140"/>
        <v>60.1</v>
      </c>
      <c r="H992" s="67">
        <f t="shared" si="141"/>
        <v>1803</v>
      </c>
      <c r="I992" s="67">
        <f t="shared" si="142"/>
        <v>1923</v>
      </c>
      <c r="J992" s="67">
        <f t="shared" si="143"/>
        <v>61</v>
      </c>
      <c r="K992" s="67">
        <f t="shared" si="144"/>
        <v>126</v>
      </c>
      <c r="L992" s="67">
        <f t="shared" si="145"/>
        <v>187</v>
      </c>
      <c r="M992" s="66">
        <f t="shared" si="138"/>
        <v>65.326086956521735</v>
      </c>
      <c r="N992" s="66">
        <f t="shared" si="139"/>
        <v>65.326086956521735</v>
      </c>
      <c r="O992" s="94">
        <f t="shared" si="146"/>
        <v>65.326086956521735</v>
      </c>
    </row>
    <row r="993" spans="1:15" ht="18" customHeight="1" outlineLevel="2">
      <c r="A993" s="81">
        <v>34</v>
      </c>
      <c r="B993" s="76" t="s">
        <v>1259</v>
      </c>
      <c r="C993" s="5" t="s">
        <v>1231</v>
      </c>
      <c r="D993" s="6">
        <v>30</v>
      </c>
      <c r="E993" s="6">
        <v>343</v>
      </c>
      <c r="F993" s="6">
        <v>13</v>
      </c>
      <c r="G993" s="86">
        <f t="shared" si="140"/>
        <v>26.384615384615383</v>
      </c>
      <c r="H993" s="67">
        <f t="shared" si="141"/>
        <v>792</v>
      </c>
      <c r="I993" s="67">
        <f t="shared" si="142"/>
        <v>844</v>
      </c>
      <c r="J993" s="67">
        <f t="shared" si="143"/>
        <v>27</v>
      </c>
      <c r="K993" s="67">
        <f t="shared" si="144"/>
        <v>55</v>
      </c>
      <c r="L993" s="67">
        <f t="shared" si="145"/>
        <v>82</v>
      </c>
      <c r="M993" s="66">
        <f t="shared" si="138"/>
        <v>87.948717948717942</v>
      </c>
      <c r="N993" s="66">
        <f t="shared" si="139"/>
        <v>87.948717948717942</v>
      </c>
      <c r="O993" s="94">
        <f t="shared" si="146"/>
        <v>87.948717948717942</v>
      </c>
    </row>
    <row r="994" spans="1:15" ht="18" customHeight="1" outlineLevel="2">
      <c r="A994" s="81">
        <v>35</v>
      </c>
      <c r="B994" s="76" t="s">
        <v>1259</v>
      </c>
      <c r="C994" s="5" t="s">
        <v>694</v>
      </c>
      <c r="D994" s="6">
        <v>131</v>
      </c>
      <c r="E994" s="6">
        <v>1542</v>
      </c>
      <c r="F994" s="6">
        <v>19</v>
      </c>
      <c r="G994" s="86">
        <f t="shared" si="140"/>
        <v>81.15789473684211</v>
      </c>
      <c r="H994" s="67">
        <f t="shared" si="141"/>
        <v>2435</v>
      </c>
      <c r="I994" s="67">
        <f t="shared" si="142"/>
        <v>2597</v>
      </c>
      <c r="J994" s="67">
        <f t="shared" si="143"/>
        <v>83</v>
      </c>
      <c r="K994" s="67">
        <f t="shared" si="144"/>
        <v>170</v>
      </c>
      <c r="L994" s="67">
        <f t="shared" si="145"/>
        <v>253</v>
      </c>
      <c r="M994" s="66">
        <f t="shared" si="138"/>
        <v>61.952591402169546</v>
      </c>
      <c r="N994" s="66">
        <f t="shared" si="139"/>
        <v>61.952591402169546</v>
      </c>
      <c r="O994" s="94">
        <f t="shared" si="146"/>
        <v>61.952591402169546</v>
      </c>
    </row>
    <row r="995" spans="1:15" ht="18" customHeight="1" outlineLevel="2">
      <c r="A995" s="81">
        <v>36</v>
      </c>
      <c r="B995" s="76" t="s">
        <v>1259</v>
      </c>
      <c r="C995" s="76" t="s">
        <v>1232</v>
      </c>
      <c r="D995" s="6">
        <v>28</v>
      </c>
      <c r="E995" s="6">
        <v>15</v>
      </c>
      <c r="F995" s="6">
        <v>1</v>
      </c>
      <c r="G995" s="86">
        <f t="shared" si="140"/>
        <v>15</v>
      </c>
      <c r="H995" s="67">
        <f t="shared" si="141"/>
        <v>450</v>
      </c>
      <c r="I995" s="67">
        <f t="shared" si="142"/>
        <v>480</v>
      </c>
      <c r="J995" s="67">
        <f t="shared" si="143"/>
        <v>15</v>
      </c>
      <c r="K995" s="67">
        <f t="shared" si="144"/>
        <v>31</v>
      </c>
      <c r="L995" s="67">
        <f t="shared" si="145"/>
        <v>46</v>
      </c>
      <c r="M995" s="66">
        <f t="shared" si="138"/>
        <v>53.571428571428569</v>
      </c>
      <c r="N995" s="66">
        <f t="shared" si="139"/>
        <v>53.571428571428569</v>
      </c>
      <c r="O995" s="94">
        <f t="shared" si="146"/>
        <v>53.571428571428569</v>
      </c>
    </row>
    <row r="996" spans="1:15" ht="18" customHeight="1" outlineLevel="2">
      <c r="A996" s="81">
        <v>37</v>
      </c>
      <c r="B996" s="76" t="s">
        <v>1259</v>
      </c>
      <c r="C996" s="5" t="s">
        <v>697</v>
      </c>
      <c r="D996" s="6">
        <v>59</v>
      </c>
      <c r="E996" s="6">
        <v>798</v>
      </c>
      <c r="F996" s="6">
        <v>20</v>
      </c>
      <c r="G996" s="86">
        <f t="shared" si="140"/>
        <v>39.9</v>
      </c>
      <c r="H996" s="67">
        <f t="shared" si="141"/>
        <v>1197</v>
      </c>
      <c r="I996" s="67">
        <f t="shared" si="142"/>
        <v>1277</v>
      </c>
      <c r="J996" s="67">
        <f t="shared" si="143"/>
        <v>41</v>
      </c>
      <c r="K996" s="67">
        <f t="shared" si="144"/>
        <v>83</v>
      </c>
      <c r="L996" s="67">
        <f t="shared" si="145"/>
        <v>124</v>
      </c>
      <c r="M996" s="66">
        <f t="shared" si="138"/>
        <v>67.627118644067792</v>
      </c>
      <c r="N996" s="66">
        <f t="shared" si="139"/>
        <v>67.627118644067792</v>
      </c>
      <c r="O996" s="94">
        <f t="shared" si="146"/>
        <v>67.627118644067792</v>
      </c>
    </row>
    <row r="997" spans="1:15" ht="18" customHeight="1" outlineLevel="2">
      <c r="A997" s="81">
        <v>38</v>
      </c>
      <c r="B997" s="76" t="s">
        <v>1259</v>
      </c>
      <c r="C997" s="5" t="s">
        <v>698</v>
      </c>
      <c r="D997" s="6">
        <v>48</v>
      </c>
      <c r="E997" s="6">
        <v>457</v>
      </c>
      <c r="F997" s="6">
        <v>16</v>
      </c>
      <c r="G997" s="86">
        <f t="shared" si="140"/>
        <v>28.5625</v>
      </c>
      <c r="H997" s="67">
        <f t="shared" si="141"/>
        <v>857</v>
      </c>
      <c r="I997" s="67">
        <f t="shared" si="142"/>
        <v>914</v>
      </c>
      <c r="J997" s="67">
        <f t="shared" si="143"/>
        <v>29</v>
      </c>
      <c r="K997" s="67">
        <f t="shared" si="144"/>
        <v>59</v>
      </c>
      <c r="L997" s="67">
        <f t="shared" si="145"/>
        <v>88</v>
      </c>
      <c r="M997" s="66">
        <f t="shared" si="138"/>
        <v>59.505208333333336</v>
      </c>
      <c r="N997" s="66">
        <f t="shared" si="139"/>
        <v>59.505208333333336</v>
      </c>
      <c r="O997" s="94">
        <f t="shared" si="146"/>
        <v>59.505208333333336</v>
      </c>
    </row>
    <row r="998" spans="1:15" ht="18" customHeight="1" outlineLevel="2">
      <c r="A998" s="81">
        <v>39</v>
      </c>
      <c r="B998" s="76" t="s">
        <v>1259</v>
      </c>
      <c r="C998" s="5" t="s">
        <v>1432</v>
      </c>
      <c r="D998" s="67">
        <v>35</v>
      </c>
      <c r="E998" s="67">
        <v>477</v>
      </c>
      <c r="F998" s="6">
        <v>20</v>
      </c>
      <c r="G998" s="86">
        <f t="shared" si="140"/>
        <v>23.85</v>
      </c>
      <c r="H998" s="67">
        <f t="shared" si="141"/>
        <v>716</v>
      </c>
      <c r="I998" s="67">
        <f t="shared" si="142"/>
        <v>763</v>
      </c>
      <c r="J998" s="67">
        <f t="shared" si="143"/>
        <v>24</v>
      </c>
      <c r="K998" s="67">
        <f t="shared" si="144"/>
        <v>49</v>
      </c>
      <c r="L998" s="67">
        <f t="shared" si="145"/>
        <v>73</v>
      </c>
      <c r="M998" s="66">
        <f t="shared" si="138"/>
        <v>68.142857142857139</v>
      </c>
      <c r="N998" s="66">
        <f t="shared" si="139"/>
        <v>68.142857142857139</v>
      </c>
      <c r="O998" s="94">
        <f t="shared" si="146"/>
        <v>68.142857142857139</v>
      </c>
    </row>
    <row r="999" spans="1:15" ht="18" customHeight="1" outlineLevel="2">
      <c r="A999" s="81">
        <v>40</v>
      </c>
      <c r="B999" s="76" t="s">
        <v>1259</v>
      </c>
      <c r="C999" s="5" t="s">
        <v>701</v>
      </c>
      <c r="D999" s="6">
        <v>122</v>
      </c>
      <c r="E999" s="6">
        <v>1198</v>
      </c>
      <c r="F999" s="6">
        <v>20</v>
      </c>
      <c r="G999" s="86">
        <f t="shared" si="140"/>
        <v>59.9</v>
      </c>
      <c r="H999" s="67">
        <f t="shared" si="141"/>
        <v>1797</v>
      </c>
      <c r="I999" s="67">
        <f t="shared" si="142"/>
        <v>1917</v>
      </c>
      <c r="J999" s="67">
        <f t="shared" si="143"/>
        <v>61</v>
      </c>
      <c r="K999" s="67">
        <f t="shared" si="144"/>
        <v>126</v>
      </c>
      <c r="L999" s="67">
        <f t="shared" si="145"/>
        <v>187</v>
      </c>
      <c r="M999" s="66">
        <f t="shared" si="138"/>
        <v>49.098360655737707</v>
      </c>
      <c r="N999" s="66">
        <f t="shared" si="139"/>
        <v>49.098360655737707</v>
      </c>
      <c r="O999" s="94">
        <f t="shared" si="146"/>
        <v>49.098360655737707</v>
      </c>
    </row>
    <row r="1000" spans="1:15" ht="18" customHeight="1" outlineLevel="2">
      <c r="A1000" s="81">
        <v>41</v>
      </c>
      <c r="B1000" s="76" t="s">
        <v>1259</v>
      </c>
      <c r="C1000" s="5" t="s">
        <v>702</v>
      </c>
      <c r="D1000" s="6">
        <v>105</v>
      </c>
      <c r="E1000" s="6">
        <v>1237</v>
      </c>
      <c r="F1000" s="6">
        <v>19</v>
      </c>
      <c r="G1000" s="86">
        <f t="shared" si="140"/>
        <v>65.10526315789474</v>
      </c>
      <c r="H1000" s="67">
        <f t="shared" si="141"/>
        <v>1953</v>
      </c>
      <c r="I1000" s="67">
        <f t="shared" si="142"/>
        <v>2083</v>
      </c>
      <c r="J1000" s="67">
        <f t="shared" si="143"/>
        <v>66</v>
      </c>
      <c r="K1000" s="67">
        <f t="shared" si="144"/>
        <v>136</v>
      </c>
      <c r="L1000" s="67">
        <f t="shared" si="145"/>
        <v>202</v>
      </c>
      <c r="M1000" s="66">
        <f t="shared" si="138"/>
        <v>62.005012531328326</v>
      </c>
      <c r="N1000" s="66">
        <f t="shared" si="139"/>
        <v>62.005012531328326</v>
      </c>
      <c r="O1000" s="94">
        <f t="shared" si="146"/>
        <v>62.005012531328326</v>
      </c>
    </row>
    <row r="1001" spans="1:15" ht="18" customHeight="1" outlineLevel="2">
      <c r="A1001" s="81">
        <v>42</v>
      </c>
      <c r="B1001" s="76" t="s">
        <v>1259</v>
      </c>
      <c r="C1001" s="5" t="s">
        <v>1433</v>
      </c>
      <c r="D1001" s="6">
        <v>40</v>
      </c>
      <c r="E1001" s="6">
        <v>194</v>
      </c>
      <c r="F1001" s="6">
        <v>18</v>
      </c>
      <c r="G1001" s="86">
        <f t="shared" si="140"/>
        <v>10.777777777777779</v>
      </c>
      <c r="H1001" s="67">
        <f t="shared" si="141"/>
        <v>323</v>
      </c>
      <c r="I1001" s="67">
        <f t="shared" si="142"/>
        <v>345</v>
      </c>
      <c r="J1001" s="67">
        <f t="shared" si="143"/>
        <v>11</v>
      </c>
      <c r="K1001" s="67">
        <f t="shared" si="144"/>
        <v>22</v>
      </c>
      <c r="L1001" s="67">
        <f t="shared" si="145"/>
        <v>33</v>
      </c>
      <c r="M1001" s="66">
        <f t="shared" si="138"/>
        <v>26.944444444444446</v>
      </c>
      <c r="N1001" s="66">
        <f t="shared" si="139"/>
        <v>26.944444444444446</v>
      </c>
      <c r="O1001" s="94">
        <f t="shared" si="146"/>
        <v>26.944444444444446</v>
      </c>
    </row>
    <row r="1002" spans="1:15" ht="18" customHeight="1" outlineLevel="2">
      <c r="A1002" s="81">
        <v>43</v>
      </c>
      <c r="B1002" s="76" t="s">
        <v>1259</v>
      </c>
      <c r="C1002" s="5" t="s">
        <v>692</v>
      </c>
      <c r="D1002" s="6">
        <v>101</v>
      </c>
      <c r="E1002" s="6">
        <v>879</v>
      </c>
      <c r="F1002" s="6">
        <v>14</v>
      </c>
      <c r="G1002" s="86">
        <f t="shared" si="140"/>
        <v>62.785714285714285</v>
      </c>
      <c r="H1002" s="67">
        <f t="shared" si="141"/>
        <v>1884</v>
      </c>
      <c r="I1002" s="67">
        <f t="shared" si="142"/>
        <v>2009</v>
      </c>
      <c r="J1002" s="67">
        <f t="shared" si="143"/>
        <v>64</v>
      </c>
      <c r="K1002" s="67">
        <f t="shared" si="144"/>
        <v>132</v>
      </c>
      <c r="L1002" s="67">
        <f t="shared" si="145"/>
        <v>196</v>
      </c>
      <c r="M1002" s="66">
        <f t="shared" si="138"/>
        <v>62.164073550212166</v>
      </c>
      <c r="N1002" s="66">
        <f t="shared" si="139"/>
        <v>62.164073550212166</v>
      </c>
      <c r="O1002" s="94">
        <f t="shared" si="146"/>
        <v>62.164073550212166</v>
      </c>
    </row>
    <row r="1003" spans="1:15" ht="18" customHeight="1" outlineLevel="2">
      <c r="A1003" s="81">
        <v>44</v>
      </c>
      <c r="B1003" s="76" t="s">
        <v>1259</v>
      </c>
      <c r="C1003" s="5" t="s">
        <v>1578</v>
      </c>
      <c r="D1003" s="6">
        <v>109</v>
      </c>
      <c r="E1003" s="6">
        <v>1060</v>
      </c>
      <c r="F1003" s="6">
        <v>16</v>
      </c>
      <c r="G1003" s="86">
        <f t="shared" si="140"/>
        <v>66.25</v>
      </c>
      <c r="H1003" s="67">
        <f t="shared" si="141"/>
        <v>1988</v>
      </c>
      <c r="I1003" s="67">
        <f t="shared" si="142"/>
        <v>2120</v>
      </c>
      <c r="J1003" s="67">
        <f t="shared" si="143"/>
        <v>68</v>
      </c>
      <c r="K1003" s="67">
        <f t="shared" si="144"/>
        <v>139</v>
      </c>
      <c r="L1003" s="67">
        <f t="shared" si="145"/>
        <v>207</v>
      </c>
      <c r="M1003" s="66">
        <f t="shared" si="138"/>
        <v>60.779816513761467</v>
      </c>
      <c r="N1003" s="66">
        <f t="shared" si="139"/>
        <v>60.779816513761467</v>
      </c>
      <c r="O1003" s="94">
        <f t="shared" si="146"/>
        <v>60.779816513761467</v>
      </c>
    </row>
    <row r="1004" spans="1:15" ht="18" customHeight="1" outlineLevel="2">
      <c r="A1004" s="81">
        <v>45</v>
      </c>
      <c r="B1004" s="76" t="s">
        <v>1259</v>
      </c>
      <c r="C1004" s="76" t="s">
        <v>1579</v>
      </c>
      <c r="D1004" s="6">
        <v>39</v>
      </c>
      <c r="E1004" s="6">
        <v>241</v>
      </c>
      <c r="F1004" s="6">
        <v>9</v>
      </c>
      <c r="G1004" s="86">
        <f t="shared" si="140"/>
        <v>26.777777777777779</v>
      </c>
      <c r="H1004" s="67">
        <f t="shared" si="141"/>
        <v>803</v>
      </c>
      <c r="I1004" s="67">
        <f t="shared" si="142"/>
        <v>857</v>
      </c>
      <c r="J1004" s="67">
        <f t="shared" si="143"/>
        <v>27</v>
      </c>
      <c r="K1004" s="67">
        <f t="shared" si="144"/>
        <v>56</v>
      </c>
      <c r="L1004" s="67">
        <f t="shared" si="145"/>
        <v>83</v>
      </c>
      <c r="M1004" s="66">
        <f t="shared" si="138"/>
        <v>68.660968660968663</v>
      </c>
      <c r="N1004" s="66">
        <f t="shared" si="139"/>
        <v>68.660968660968663</v>
      </c>
      <c r="O1004" s="94">
        <f t="shared" si="146"/>
        <v>68.660968660968663</v>
      </c>
    </row>
    <row r="1005" spans="1:15" ht="18" customHeight="1" outlineLevel="2">
      <c r="A1005" s="81">
        <v>46</v>
      </c>
      <c r="B1005" s="76" t="s">
        <v>1259</v>
      </c>
      <c r="C1005" s="5" t="s">
        <v>687</v>
      </c>
      <c r="D1005" s="6">
        <v>165</v>
      </c>
      <c r="E1005" s="6">
        <v>75</v>
      </c>
      <c r="F1005" s="6">
        <v>1</v>
      </c>
      <c r="G1005" s="86">
        <f t="shared" si="140"/>
        <v>75</v>
      </c>
      <c r="H1005" s="67">
        <f t="shared" si="141"/>
        <v>2250</v>
      </c>
      <c r="I1005" s="67">
        <f t="shared" si="142"/>
        <v>2400</v>
      </c>
      <c r="J1005" s="67">
        <f t="shared" si="143"/>
        <v>77</v>
      </c>
      <c r="K1005" s="67">
        <f t="shared" si="144"/>
        <v>157</v>
      </c>
      <c r="L1005" s="67">
        <f t="shared" si="145"/>
        <v>234</v>
      </c>
      <c r="M1005" s="66">
        <f t="shared" si="138"/>
        <v>45.454545454545453</v>
      </c>
      <c r="N1005" s="66">
        <f t="shared" si="139"/>
        <v>45.454545454545453</v>
      </c>
      <c r="O1005" s="94">
        <f t="shared" si="146"/>
        <v>45.454545454545453</v>
      </c>
    </row>
    <row r="1006" spans="1:15" ht="18" customHeight="1" outlineLevel="2">
      <c r="A1006" s="81">
        <v>47</v>
      </c>
      <c r="B1006" s="76" t="s">
        <v>1259</v>
      </c>
      <c r="C1006" s="5" t="s">
        <v>688</v>
      </c>
      <c r="D1006" s="6">
        <v>81</v>
      </c>
      <c r="E1006" s="6">
        <v>510</v>
      </c>
      <c r="F1006" s="6">
        <v>12</v>
      </c>
      <c r="G1006" s="86">
        <f t="shared" si="140"/>
        <v>42.5</v>
      </c>
      <c r="H1006" s="67">
        <f t="shared" si="141"/>
        <v>1275</v>
      </c>
      <c r="I1006" s="67">
        <f t="shared" si="142"/>
        <v>1360</v>
      </c>
      <c r="J1006" s="67">
        <f t="shared" si="143"/>
        <v>43</v>
      </c>
      <c r="K1006" s="67">
        <f t="shared" si="144"/>
        <v>89</v>
      </c>
      <c r="L1006" s="67">
        <f t="shared" si="145"/>
        <v>132</v>
      </c>
      <c r="M1006" s="66">
        <f t="shared" si="138"/>
        <v>52.469135802469133</v>
      </c>
      <c r="N1006" s="66">
        <f t="shared" si="139"/>
        <v>52.469135802469133</v>
      </c>
      <c r="O1006" s="94">
        <f t="shared" si="146"/>
        <v>52.469135802469133</v>
      </c>
    </row>
    <row r="1007" spans="1:15" ht="18" customHeight="1" outlineLevel="2">
      <c r="A1007" s="81">
        <v>48</v>
      </c>
      <c r="B1007" s="76" t="s">
        <v>1259</v>
      </c>
      <c r="C1007" s="76" t="s">
        <v>1580</v>
      </c>
      <c r="D1007" s="6">
        <v>27</v>
      </c>
      <c r="E1007" s="6">
        <v>417</v>
      </c>
      <c r="F1007" s="6">
        <v>19</v>
      </c>
      <c r="G1007" s="86">
        <f t="shared" si="140"/>
        <v>21.94736842105263</v>
      </c>
      <c r="H1007" s="67">
        <f t="shared" si="141"/>
        <v>658</v>
      </c>
      <c r="I1007" s="67">
        <f t="shared" si="142"/>
        <v>702</v>
      </c>
      <c r="J1007" s="67">
        <f t="shared" si="143"/>
        <v>22</v>
      </c>
      <c r="K1007" s="67">
        <f t="shared" si="144"/>
        <v>45</v>
      </c>
      <c r="L1007" s="67">
        <f t="shared" si="145"/>
        <v>67</v>
      </c>
      <c r="M1007" s="66">
        <f t="shared" si="138"/>
        <v>81.286549707602333</v>
      </c>
      <c r="N1007" s="66">
        <f t="shared" si="139"/>
        <v>81.286549707602333</v>
      </c>
      <c r="O1007" s="94">
        <f t="shared" si="146"/>
        <v>81.286549707602333</v>
      </c>
    </row>
    <row r="1008" spans="1:15" ht="18" customHeight="1" outlineLevel="2">
      <c r="A1008" s="81">
        <v>49</v>
      </c>
      <c r="B1008" s="76" t="s">
        <v>1259</v>
      </c>
      <c r="C1008" s="5" t="s">
        <v>689</v>
      </c>
      <c r="D1008" s="6">
        <v>181</v>
      </c>
      <c r="E1008" s="6">
        <v>2279</v>
      </c>
      <c r="F1008" s="6">
        <v>20</v>
      </c>
      <c r="G1008" s="86">
        <f t="shared" si="140"/>
        <v>113.95</v>
      </c>
      <c r="H1008" s="67">
        <f t="shared" si="141"/>
        <v>3419</v>
      </c>
      <c r="I1008" s="67">
        <f t="shared" si="142"/>
        <v>3646</v>
      </c>
      <c r="J1008" s="67">
        <f t="shared" si="143"/>
        <v>116</v>
      </c>
      <c r="K1008" s="67">
        <f t="shared" si="144"/>
        <v>240</v>
      </c>
      <c r="L1008" s="67">
        <f t="shared" si="145"/>
        <v>356</v>
      </c>
      <c r="M1008" s="66">
        <f t="shared" si="138"/>
        <v>62.955801104972373</v>
      </c>
      <c r="N1008" s="66">
        <f t="shared" si="139"/>
        <v>62.955801104972373</v>
      </c>
      <c r="O1008" s="94">
        <f t="shared" si="146"/>
        <v>62.955801104972373</v>
      </c>
    </row>
    <row r="1009" spans="1:15" ht="18" customHeight="1" outlineLevel="2">
      <c r="A1009" s="81">
        <v>50</v>
      </c>
      <c r="B1009" s="76" t="s">
        <v>1259</v>
      </c>
      <c r="C1009" s="5" t="s">
        <v>690</v>
      </c>
      <c r="D1009" s="6">
        <v>175</v>
      </c>
      <c r="E1009" s="6">
        <v>1938</v>
      </c>
      <c r="F1009" s="6">
        <v>17</v>
      </c>
      <c r="G1009" s="86">
        <f t="shared" si="140"/>
        <v>114</v>
      </c>
      <c r="H1009" s="67">
        <f t="shared" si="141"/>
        <v>3420</v>
      </c>
      <c r="I1009" s="67">
        <f t="shared" si="142"/>
        <v>3648</v>
      </c>
      <c r="J1009" s="67">
        <f t="shared" si="143"/>
        <v>116</v>
      </c>
      <c r="K1009" s="67">
        <f t="shared" si="144"/>
        <v>240</v>
      </c>
      <c r="L1009" s="67">
        <f t="shared" si="145"/>
        <v>356</v>
      </c>
      <c r="M1009" s="66">
        <f t="shared" si="138"/>
        <v>65.142857142857139</v>
      </c>
      <c r="N1009" s="66">
        <f t="shared" si="139"/>
        <v>65.142857142857139</v>
      </c>
      <c r="O1009" s="94">
        <f t="shared" si="146"/>
        <v>65.142857142857139</v>
      </c>
    </row>
    <row r="1010" spans="1:15" ht="18" customHeight="1" outlineLevel="2">
      <c r="A1010" s="81">
        <v>51</v>
      </c>
      <c r="B1010" s="76" t="s">
        <v>1259</v>
      </c>
      <c r="C1010" s="5" t="s">
        <v>1434</v>
      </c>
      <c r="D1010" s="6">
        <v>62</v>
      </c>
      <c r="E1010" s="6">
        <v>777</v>
      </c>
      <c r="F1010" s="6">
        <v>20</v>
      </c>
      <c r="G1010" s="86">
        <f t="shared" si="140"/>
        <v>38.85</v>
      </c>
      <c r="H1010" s="67">
        <f t="shared" si="141"/>
        <v>1166</v>
      </c>
      <c r="I1010" s="67">
        <f t="shared" si="142"/>
        <v>1243</v>
      </c>
      <c r="J1010" s="67">
        <f t="shared" si="143"/>
        <v>40</v>
      </c>
      <c r="K1010" s="67">
        <f t="shared" si="144"/>
        <v>81</v>
      </c>
      <c r="L1010" s="67">
        <f t="shared" si="145"/>
        <v>121</v>
      </c>
      <c r="M1010" s="66">
        <f t="shared" si="138"/>
        <v>62.661290322580648</v>
      </c>
      <c r="N1010" s="66">
        <f t="shared" si="139"/>
        <v>62.661290322580648</v>
      </c>
      <c r="O1010" s="94">
        <f t="shared" si="146"/>
        <v>62.661290322580648</v>
      </c>
    </row>
    <row r="1011" spans="1:15" ht="18" customHeight="1" outlineLevel="2">
      <c r="A1011" s="81">
        <v>52</v>
      </c>
      <c r="B1011" s="76" t="s">
        <v>1259</v>
      </c>
      <c r="C1011" s="5" t="s">
        <v>691</v>
      </c>
      <c r="D1011" s="6">
        <v>114</v>
      </c>
      <c r="E1011" s="6">
        <v>70</v>
      </c>
      <c r="F1011" s="6">
        <v>2</v>
      </c>
      <c r="G1011" s="86">
        <f t="shared" si="140"/>
        <v>35</v>
      </c>
      <c r="H1011" s="67">
        <f t="shared" si="141"/>
        <v>1050</v>
      </c>
      <c r="I1011" s="67">
        <f t="shared" si="142"/>
        <v>1120</v>
      </c>
      <c r="J1011" s="67">
        <f t="shared" si="143"/>
        <v>36</v>
      </c>
      <c r="K1011" s="67">
        <f t="shared" si="144"/>
        <v>73</v>
      </c>
      <c r="L1011" s="67">
        <f t="shared" si="145"/>
        <v>109</v>
      </c>
      <c r="M1011" s="66">
        <f t="shared" si="138"/>
        <v>30.701754385964911</v>
      </c>
      <c r="N1011" s="66">
        <f t="shared" si="139"/>
        <v>30.701754385964911</v>
      </c>
      <c r="O1011" s="94">
        <f t="shared" si="146"/>
        <v>30.701754385964911</v>
      </c>
    </row>
    <row r="1012" spans="1:15" ht="18" customHeight="1" outlineLevel="2">
      <c r="A1012" s="81">
        <v>53</v>
      </c>
      <c r="B1012" s="76" t="s">
        <v>1259</v>
      </c>
      <c r="C1012" s="5" t="s">
        <v>686</v>
      </c>
      <c r="D1012" s="6">
        <v>123</v>
      </c>
      <c r="E1012" s="6">
        <v>1273</v>
      </c>
      <c r="F1012" s="6">
        <v>17</v>
      </c>
      <c r="G1012" s="86">
        <f t="shared" si="140"/>
        <v>74.882352941176464</v>
      </c>
      <c r="H1012" s="67">
        <f t="shared" si="141"/>
        <v>2246</v>
      </c>
      <c r="I1012" s="67">
        <f t="shared" si="142"/>
        <v>2396</v>
      </c>
      <c r="J1012" s="67">
        <f t="shared" si="143"/>
        <v>76</v>
      </c>
      <c r="K1012" s="67">
        <f t="shared" si="144"/>
        <v>157</v>
      </c>
      <c r="L1012" s="67">
        <f t="shared" si="145"/>
        <v>233</v>
      </c>
      <c r="M1012" s="66">
        <f t="shared" si="138"/>
        <v>60.879961740793874</v>
      </c>
      <c r="N1012" s="66">
        <f t="shared" si="139"/>
        <v>60.879961740793874</v>
      </c>
      <c r="O1012" s="94">
        <f t="shared" si="146"/>
        <v>60.879961740793874</v>
      </c>
    </row>
    <row r="1013" spans="1:15" ht="18" customHeight="1" outlineLevel="2">
      <c r="A1013" s="81">
        <v>54</v>
      </c>
      <c r="B1013" s="76" t="s">
        <v>1259</v>
      </c>
      <c r="C1013" s="5" t="s">
        <v>660</v>
      </c>
      <c r="D1013" s="6">
        <v>58</v>
      </c>
      <c r="E1013" s="6">
        <v>941</v>
      </c>
      <c r="F1013" s="6">
        <v>20</v>
      </c>
      <c r="G1013" s="86">
        <f t="shared" si="140"/>
        <v>47.05</v>
      </c>
      <c r="H1013" s="67">
        <f t="shared" si="141"/>
        <v>1412</v>
      </c>
      <c r="I1013" s="67">
        <f t="shared" si="142"/>
        <v>1506</v>
      </c>
      <c r="J1013" s="67">
        <f t="shared" si="143"/>
        <v>48</v>
      </c>
      <c r="K1013" s="67">
        <f t="shared" si="144"/>
        <v>98</v>
      </c>
      <c r="L1013" s="67">
        <f t="shared" si="145"/>
        <v>146</v>
      </c>
      <c r="M1013" s="66">
        <f t="shared" si="138"/>
        <v>81.120689655172413</v>
      </c>
      <c r="N1013" s="66">
        <f t="shared" si="139"/>
        <v>81.120689655172413</v>
      </c>
      <c r="O1013" s="94">
        <f t="shared" si="146"/>
        <v>81.120689655172413</v>
      </c>
    </row>
    <row r="1014" spans="1:15" ht="18" customHeight="1" outlineLevel="2">
      <c r="A1014" s="81">
        <v>55</v>
      </c>
      <c r="B1014" s="76" t="s">
        <v>1259</v>
      </c>
      <c r="C1014" s="5" t="s">
        <v>661</v>
      </c>
      <c r="D1014" s="6">
        <v>131</v>
      </c>
      <c r="E1014" s="6">
        <v>1853</v>
      </c>
      <c r="F1014" s="6">
        <v>18</v>
      </c>
      <c r="G1014" s="86">
        <f t="shared" si="140"/>
        <v>102.94444444444444</v>
      </c>
      <c r="H1014" s="67">
        <f t="shared" si="141"/>
        <v>3088</v>
      </c>
      <c r="I1014" s="67">
        <f t="shared" si="142"/>
        <v>3294</v>
      </c>
      <c r="J1014" s="67">
        <f t="shared" si="143"/>
        <v>105</v>
      </c>
      <c r="K1014" s="67">
        <f t="shared" si="144"/>
        <v>216</v>
      </c>
      <c r="L1014" s="67">
        <f t="shared" si="145"/>
        <v>321</v>
      </c>
      <c r="M1014" s="66">
        <f>G1014*100/D1014</f>
        <v>78.583545377438497</v>
      </c>
      <c r="N1014" s="66">
        <f>G1014*100/D1014</f>
        <v>78.583545377438497</v>
      </c>
      <c r="O1014" s="94">
        <f t="shared" si="146"/>
        <v>78.583545377438497</v>
      </c>
    </row>
    <row r="1015" spans="1:15" ht="18" customHeight="1" outlineLevel="2">
      <c r="A1015" s="81">
        <v>56</v>
      </c>
      <c r="B1015" s="76" t="s">
        <v>1259</v>
      </c>
      <c r="C1015" s="5" t="s">
        <v>662</v>
      </c>
      <c r="D1015" s="6">
        <v>85</v>
      </c>
      <c r="E1015" s="6">
        <v>1069</v>
      </c>
      <c r="F1015" s="6">
        <v>20</v>
      </c>
      <c r="G1015" s="86">
        <f t="shared" si="140"/>
        <v>53.45</v>
      </c>
      <c r="H1015" s="67">
        <f t="shared" si="141"/>
        <v>1604</v>
      </c>
      <c r="I1015" s="67">
        <f t="shared" si="142"/>
        <v>1710</v>
      </c>
      <c r="J1015" s="67">
        <f t="shared" si="143"/>
        <v>55</v>
      </c>
      <c r="K1015" s="67">
        <f t="shared" si="144"/>
        <v>112</v>
      </c>
      <c r="L1015" s="67">
        <f t="shared" si="145"/>
        <v>167</v>
      </c>
      <c r="M1015" s="66">
        <f t="shared" si="138"/>
        <v>62.882352941176471</v>
      </c>
      <c r="N1015" s="66">
        <f t="shared" si="139"/>
        <v>62.882352941176471</v>
      </c>
      <c r="O1015" s="94">
        <f t="shared" si="146"/>
        <v>62.882352941176471</v>
      </c>
    </row>
    <row r="1016" spans="1:15" ht="18" customHeight="1" outlineLevel="2">
      <c r="A1016" s="81">
        <v>57</v>
      </c>
      <c r="B1016" s="76" t="s">
        <v>1259</v>
      </c>
      <c r="C1016" s="5" t="s">
        <v>663</v>
      </c>
      <c r="D1016" s="6">
        <v>47</v>
      </c>
      <c r="E1016" s="6">
        <v>370</v>
      </c>
      <c r="F1016" s="6">
        <v>18</v>
      </c>
      <c r="G1016" s="86">
        <f t="shared" si="140"/>
        <v>20.555555555555557</v>
      </c>
      <c r="H1016" s="67">
        <f t="shared" si="141"/>
        <v>617</v>
      </c>
      <c r="I1016" s="67">
        <f t="shared" si="142"/>
        <v>658</v>
      </c>
      <c r="J1016" s="67">
        <f t="shared" si="143"/>
        <v>21</v>
      </c>
      <c r="K1016" s="67">
        <f t="shared" si="144"/>
        <v>42</v>
      </c>
      <c r="L1016" s="67">
        <f t="shared" si="145"/>
        <v>63</v>
      </c>
      <c r="M1016" s="66">
        <f>G1016*100/D1016</f>
        <v>43.735224586288417</v>
      </c>
      <c r="N1016" s="66">
        <f>G1016*100/D1016</f>
        <v>43.735224586288417</v>
      </c>
      <c r="O1016" s="94">
        <f t="shared" si="146"/>
        <v>43.735224586288417</v>
      </c>
    </row>
    <row r="1017" spans="1:15" ht="18" customHeight="1" outlineLevel="2">
      <c r="A1017" s="81">
        <v>58</v>
      </c>
      <c r="B1017" s="76" t="s">
        <v>1259</v>
      </c>
      <c r="C1017" s="76" t="s">
        <v>1513</v>
      </c>
      <c r="D1017" s="6">
        <v>28</v>
      </c>
      <c r="E1017" s="6">
        <v>333</v>
      </c>
      <c r="F1017" s="6">
        <v>20</v>
      </c>
      <c r="G1017" s="86">
        <f t="shared" si="140"/>
        <v>16.649999999999999</v>
      </c>
      <c r="H1017" s="67">
        <f t="shared" si="141"/>
        <v>500</v>
      </c>
      <c r="I1017" s="67">
        <f t="shared" si="142"/>
        <v>533</v>
      </c>
      <c r="J1017" s="67">
        <f t="shared" si="143"/>
        <v>17</v>
      </c>
      <c r="K1017" s="67">
        <f t="shared" si="144"/>
        <v>34</v>
      </c>
      <c r="L1017" s="67">
        <f t="shared" si="145"/>
        <v>51</v>
      </c>
      <c r="M1017" s="66">
        <f t="shared" si="138"/>
        <v>59.464285714285708</v>
      </c>
      <c r="N1017" s="66">
        <f t="shared" si="139"/>
        <v>59.464285714285708</v>
      </c>
      <c r="O1017" s="94">
        <f t="shared" si="146"/>
        <v>59.464285714285708</v>
      </c>
    </row>
    <row r="1018" spans="1:15" ht="18" customHeight="1" outlineLevel="2">
      <c r="A1018" s="81">
        <v>59</v>
      </c>
      <c r="B1018" s="76" t="s">
        <v>1259</v>
      </c>
      <c r="C1018" s="5" t="s">
        <v>664</v>
      </c>
      <c r="D1018" s="6">
        <v>136</v>
      </c>
      <c r="E1018" s="6">
        <v>1503</v>
      </c>
      <c r="F1018" s="6">
        <v>20</v>
      </c>
      <c r="G1018" s="86">
        <f t="shared" si="140"/>
        <v>75.150000000000006</v>
      </c>
      <c r="H1018" s="67">
        <f t="shared" si="141"/>
        <v>2255</v>
      </c>
      <c r="I1018" s="67">
        <f t="shared" si="142"/>
        <v>2405</v>
      </c>
      <c r="J1018" s="67">
        <f t="shared" si="143"/>
        <v>77</v>
      </c>
      <c r="K1018" s="67">
        <f t="shared" si="144"/>
        <v>158</v>
      </c>
      <c r="L1018" s="67">
        <f t="shared" si="145"/>
        <v>235</v>
      </c>
      <c r="M1018" s="66">
        <f t="shared" si="138"/>
        <v>55.257352941176478</v>
      </c>
      <c r="N1018" s="66">
        <f t="shared" si="139"/>
        <v>55.257352941176478</v>
      </c>
      <c r="O1018" s="94">
        <f t="shared" si="146"/>
        <v>55.257352941176478</v>
      </c>
    </row>
    <row r="1019" spans="1:15" ht="18" customHeight="1" outlineLevel="2">
      <c r="A1019" s="81">
        <v>60</v>
      </c>
      <c r="B1019" s="76" t="s">
        <v>1259</v>
      </c>
      <c r="C1019" s="5" t="s">
        <v>665</v>
      </c>
      <c r="D1019" s="6">
        <v>102</v>
      </c>
      <c r="E1019" s="6">
        <v>1371</v>
      </c>
      <c r="F1019" s="6">
        <v>18</v>
      </c>
      <c r="G1019" s="86">
        <f t="shared" si="140"/>
        <v>76.166666666666671</v>
      </c>
      <c r="H1019" s="67">
        <f t="shared" si="141"/>
        <v>2285</v>
      </c>
      <c r="I1019" s="67">
        <f t="shared" si="142"/>
        <v>2437</v>
      </c>
      <c r="J1019" s="67">
        <f t="shared" si="143"/>
        <v>78</v>
      </c>
      <c r="K1019" s="67">
        <f t="shared" si="144"/>
        <v>160</v>
      </c>
      <c r="L1019" s="67">
        <f t="shared" si="145"/>
        <v>238</v>
      </c>
      <c r="M1019" s="66">
        <f t="shared" si="138"/>
        <v>74.673202614379093</v>
      </c>
      <c r="N1019" s="66">
        <f t="shared" si="139"/>
        <v>74.673202614379093</v>
      </c>
      <c r="O1019" s="94">
        <f t="shared" si="146"/>
        <v>74.673202614379093</v>
      </c>
    </row>
    <row r="1020" spans="1:15" ht="18" customHeight="1" outlineLevel="2">
      <c r="A1020" s="81">
        <v>61</v>
      </c>
      <c r="B1020" s="76" t="s">
        <v>1259</v>
      </c>
      <c r="C1020" s="76" t="s">
        <v>1514</v>
      </c>
      <c r="D1020" s="6">
        <v>38</v>
      </c>
      <c r="E1020" s="6">
        <v>506</v>
      </c>
      <c r="F1020" s="6">
        <v>21</v>
      </c>
      <c r="G1020" s="86">
        <f t="shared" si="140"/>
        <v>24.095238095238095</v>
      </c>
      <c r="H1020" s="67">
        <f t="shared" si="141"/>
        <v>723</v>
      </c>
      <c r="I1020" s="67">
        <f t="shared" si="142"/>
        <v>771</v>
      </c>
      <c r="J1020" s="67">
        <f t="shared" si="143"/>
        <v>25</v>
      </c>
      <c r="K1020" s="67">
        <f t="shared" si="144"/>
        <v>50</v>
      </c>
      <c r="L1020" s="67">
        <f t="shared" si="145"/>
        <v>75</v>
      </c>
      <c r="M1020" s="66">
        <f t="shared" si="138"/>
        <v>63.408521303258148</v>
      </c>
      <c r="N1020" s="66">
        <f t="shared" si="139"/>
        <v>63.408521303258148</v>
      </c>
      <c r="O1020" s="94">
        <f t="shared" si="146"/>
        <v>63.408521303258148</v>
      </c>
    </row>
    <row r="1021" spans="1:15" ht="18" customHeight="1" outlineLevel="2">
      <c r="A1021" s="81">
        <v>62</v>
      </c>
      <c r="B1021" s="76" t="s">
        <v>1259</v>
      </c>
      <c r="C1021" s="5" t="s">
        <v>666</v>
      </c>
      <c r="D1021" s="6">
        <v>101</v>
      </c>
      <c r="E1021" s="6">
        <v>950</v>
      </c>
      <c r="F1021" s="6">
        <v>15</v>
      </c>
      <c r="G1021" s="86">
        <f t="shared" si="140"/>
        <v>63.333333333333336</v>
      </c>
      <c r="H1021" s="67">
        <f t="shared" si="141"/>
        <v>1900</v>
      </c>
      <c r="I1021" s="67">
        <f t="shared" si="142"/>
        <v>2027</v>
      </c>
      <c r="J1021" s="67">
        <f t="shared" si="143"/>
        <v>65</v>
      </c>
      <c r="K1021" s="67">
        <f t="shared" si="144"/>
        <v>133</v>
      </c>
      <c r="L1021" s="67">
        <f t="shared" si="145"/>
        <v>198</v>
      </c>
      <c r="M1021" s="66">
        <f t="shared" si="138"/>
        <v>62.706270627062715</v>
      </c>
      <c r="N1021" s="66">
        <f t="shared" si="139"/>
        <v>62.706270627062715</v>
      </c>
      <c r="O1021" s="94">
        <f t="shared" si="146"/>
        <v>62.706270627062715</v>
      </c>
    </row>
    <row r="1022" spans="1:15" s="117" customFormat="1" ht="18" customHeight="1" outlineLevel="1">
      <c r="A1022" s="81"/>
      <c r="B1022" s="120" t="s">
        <v>1601</v>
      </c>
      <c r="C1022" s="5"/>
      <c r="D1022" s="6"/>
      <c r="E1022" s="6"/>
      <c r="F1022" s="6"/>
      <c r="G1022" s="86"/>
      <c r="H1022" s="67"/>
      <c r="I1022" s="67"/>
      <c r="J1022" s="67">
        <f>SUBTOTAL(9,J960:J1021)</f>
        <v>3533</v>
      </c>
      <c r="K1022" s="67">
        <f>SUBTOTAL(9,K960:K1021)</f>
        <v>7249</v>
      </c>
      <c r="L1022" s="67">
        <f>SUBTOTAL(9,L960:L1021)</f>
        <v>10782</v>
      </c>
      <c r="M1022" s="66"/>
      <c r="N1022" s="66"/>
      <c r="O1022" s="94"/>
    </row>
    <row r="1023" spans="1:15" ht="18" customHeight="1" outlineLevel="2">
      <c r="A1023" s="91">
        <v>1</v>
      </c>
      <c r="B1023" s="76" t="s">
        <v>759</v>
      </c>
      <c r="C1023" s="5" t="s">
        <v>760</v>
      </c>
      <c r="D1023" s="6">
        <v>111</v>
      </c>
      <c r="E1023" s="6">
        <v>634</v>
      </c>
      <c r="F1023" s="6">
        <v>14</v>
      </c>
      <c r="G1023" s="86">
        <f t="shared" si="140"/>
        <v>45.285714285714285</v>
      </c>
      <c r="H1023" s="67">
        <f t="shared" si="141"/>
        <v>1359</v>
      </c>
      <c r="I1023" s="67">
        <f t="shared" si="142"/>
        <v>1449</v>
      </c>
      <c r="J1023" s="67">
        <f t="shared" si="143"/>
        <v>46</v>
      </c>
      <c r="K1023" s="67">
        <f t="shared" si="144"/>
        <v>95</v>
      </c>
      <c r="L1023" s="67">
        <f t="shared" si="145"/>
        <v>141</v>
      </c>
      <c r="M1023" s="66">
        <f t="shared" ref="M1023:M1086" si="147">G1023*100/D1023</f>
        <v>40.797940797940797</v>
      </c>
      <c r="N1023" s="66">
        <f t="shared" si="139"/>
        <v>40.797940797940797</v>
      </c>
      <c r="O1023" s="94">
        <f t="shared" si="146"/>
        <v>40.797940797940797</v>
      </c>
    </row>
    <row r="1024" spans="1:15" ht="18" customHeight="1" outlineLevel="2">
      <c r="A1024" s="91">
        <v>2</v>
      </c>
      <c r="B1024" s="76" t="s">
        <v>759</v>
      </c>
      <c r="C1024" s="5" t="s">
        <v>761</v>
      </c>
      <c r="D1024" s="6">
        <v>136</v>
      </c>
      <c r="E1024" s="6">
        <v>1493</v>
      </c>
      <c r="F1024" s="6">
        <v>19</v>
      </c>
      <c r="G1024" s="86">
        <f t="shared" si="140"/>
        <v>78.578947368421055</v>
      </c>
      <c r="H1024" s="67">
        <f t="shared" si="141"/>
        <v>2357</v>
      </c>
      <c r="I1024" s="67">
        <f t="shared" si="142"/>
        <v>2515</v>
      </c>
      <c r="J1024" s="67">
        <f t="shared" si="143"/>
        <v>80</v>
      </c>
      <c r="K1024" s="67">
        <f t="shared" si="144"/>
        <v>165</v>
      </c>
      <c r="L1024" s="67">
        <f t="shared" si="145"/>
        <v>245</v>
      </c>
      <c r="M1024" s="66">
        <f t="shared" si="147"/>
        <v>57.778637770897838</v>
      </c>
      <c r="N1024" s="66">
        <f t="shared" si="139"/>
        <v>57.778637770897838</v>
      </c>
      <c r="O1024" s="94">
        <f t="shared" si="146"/>
        <v>57.778637770897838</v>
      </c>
    </row>
    <row r="1025" spans="1:15" ht="18" customHeight="1" outlineLevel="2">
      <c r="A1025" s="91">
        <v>3</v>
      </c>
      <c r="B1025" s="76" t="s">
        <v>759</v>
      </c>
      <c r="C1025" s="5" t="s">
        <v>762</v>
      </c>
      <c r="D1025" s="6">
        <v>97</v>
      </c>
      <c r="E1025" s="6">
        <v>1022</v>
      </c>
      <c r="F1025" s="6">
        <v>20</v>
      </c>
      <c r="G1025" s="86">
        <f t="shared" si="140"/>
        <v>51.1</v>
      </c>
      <c r="H1025" s="67">
        <f t="shared" si="141"/>
        <v>1533</v>
      </c>
      <c r="I1025" s="67">
        <f t="shared" si="142"/>
        <v>1635</v>
      </c>
      <c r="J1025" s="67">
        <f t="shared" si="143"/>
        <v>52</v>
      </c>
      <c r="K1025" s="67">
        <f t="shared" si="144"/>
        <v>107</v>
      </c>
      <c r="L1025" s="67">
        <f t="shared" si="145"/>
        <v>159</v>
      </c>
      <c r="M1025" s="66">
        <f t="shared" si="147"/>
        <v>52.680412371134018</v>
      </c>
      <c r="N1025" s="66">
        <f t="shared" si="139"/>
        <v>52.680412371134018</v>
      </c>
      <c r="O1025" s="94">
        <f t="shared" si="146"/>
        <v>52.680412371134018</v>
      </c>
    </row>
    <row r="1026" spans="1:15" ht="18" customHeight="1" outlineLevel="2">
      <c r="A1026" s="91">
        <v>4</v>
      </c>
      <c r="B1026" s="76" t="s">
        <v>759</v>
      </c>
      <c r="C1026" s="5" t="s">
        <v>670</v>
      </c>
      <c r="D1026" s="6">
        <v>72</v>
      </c>
      <c r="E1026" s="6">
        <v>595</v>
      </c>
      <c r="F1026" s="6">
        <v>15</v>
      </c>
      <c r="G1026" s="86">
        <f t="shared" si="140"/>
        <v>39.666666666666664</v>
      </c>
      <c r="H1026" s="67">
        <f t="shared" si="141"/>
        <v>1190</v>
      </c>
      <c r="I1026" s="67">
        <f t="shared" si="142"/>
        <v>1269</v>
      </c>
      <c r="J1026" s="67">
        <f t="shared" si="143"/>
        <v>40</v>
      </c>
      <c r="K1026" s="67">
        <f t="shared" si="144"/>
        <v>83</v>
      </c>
      <c r="L1026" s="67">
        <f t="shared" si="145"/>
        <v>123</v>
      </c>
      <c r="M1026" s="66">
        <f t="shared" si="147"/>
        <v>55.092592592592588</v>
      </c>
      <c r="N1026" s="66">
        <f t="shared" ref="N1026:N1089" si="148">G1026*100/D1026</f>
        <v>55.092592592592588</v>
      </c>
      <c r="O1026" s="94">
        <f t="shared" si="146"/>
        <v>55.092592592592588</v>
      </c>
    </row>
    <row r="1027" spans="1:15" ht="18" customHeight="1" outlineLevel="2">
      <c r="A1027" s="91">
        <v>5</v>
      </c>
      <c r="B1027" s="76" t="s">
        <v>759</v>
      </c>
      <c r="C1027" s="5" t="s">
        <v>763</v>
      </c>
      <c r="D1027" s="6">
        <v>111</v>
      </c>
      <c r="E1027" s="6">
        <v>840</v>
      </c>
      <c r="F1027" s="6">
        <v>15</v>
      </c>
      <c r="G1027" s="86">
        <f t="shared" si="140"/>
        <v>56</v>
      </c>
      <c r="H1027" s="67">
        <f t="shared" si="141"/>
        <v>1680</v>
      </c>
      <c r="I1027" s="67">
        <f t="shared" si="142"/>
        <v>1792</v>
      </c>
      <c r="J1027" s="67">
        <f t="shared" si="143"/>
        <v>57</v>
      </c>
      <c r="K1027" s="67">
        <f t="shared" si="144"/>
        <v>117</v>
      </c>
      <c r="L1027" s="67">
        <f t="shared" si="145"/>
        <v>174</v>
      </c>
      <c r="M1027" s="66">
        <f t="shared" si="147"/>
        <v>50.450450450450454</v>
      </c>
      <c r="N1027" s="66">
        <f t="shared" si="148"/>
        <v>50.450450450450454</v>
      </c>
      <c r="O1027" s="94">
        <f t="shared" si="146"/>
        <v>50.450450450450454</v>
      </c>
    </row>
    <row r="1028" spans="1:15" ht="18" customHeight="1" outlineLevel="2">
      <c r="A1028" s="91">
        <v>6</v>
      </c>
      <c r="B1028" s="76" t="s">
        <v>759</v>
      </c>
      <c r="C1028" s="5" t="s">
        <v>300</v>
      </c>
      <c r="D1028" s="6">
        <v>80</v>
      </c>
      <c r="E1028" s="6">
        <v>1123</v>
      </c>
      <c r="F1028" s="6">
        <v>20</v>
      </c>
      <c r="G1028" s="86">
        <f t="shared" si="140"/>
        <v>56.15</v>
      </c>
      <c r="H1028" s="67">
        <f t="shared" si="141"/>
        <v>1685</v>
      </c>
      <c r="I1028" s="67">
        <f t="shared" si="142"/>
        <v>1797</v>
      </c>
      <c r="J1028" s="67">
        <f t="shared" si="143"/>
        <v>57</v>
      </c>
      <c r="K1028" s="67">
        <f t="shared" si="144"/>
        <v>118</v>
      </c>
      <c r="L1028" s="67">
        <f t="shared" si="145"/>
        <v>175</v>
      </c>
      <c r="M1028" s="66">
        <f t="shared" si="147"/>
        <v>70.1875</v>
      </c>
      <c r="N1028" s="66">
        <f t="shared" si="148"/>
        <v>70.1875</v>
      </c>
      <c r="O1028" s="94">
        <f t="shared" si="146"/>
        <v>70.1875</v>
      </c>
    </row>
    <row r="1029" spans="1:15" ht="18" customHeight="1" outlineLevel="2">
      <c r="A1029" s="91">
        <v>7</v>
      </c>
      <c r="B1029" s="76" t="s">
        <v>759</v>
      </c>
      <c r="C1029" s="5" t="s">
        <v>703</v>
      </c>
      <c r="D1029" s="6">
        <v>97</v>
      </c>
      <c r="E1029" s="6">
        <v>1418</v>
      </c>
      <c r="F1029" s="6">
        <v>20</v>
      </c>
      <c r="G1029" s="86">
        <f t="shared" si="140"/>
        <v>70.900000000000006</v>
      </c>
      <c r="H1029" s="67">
        <f t="shared" si="141"/>
        <v>2127</v>
      </c>
      <c r="I1029" s="67">
        <f t="shared" si="142"/>
        <v>2269</v>
      </c>
      <c r="J1029" s="67">
        <f t="shared" si="143"/>
        <v>72</v>
      </c>
      <c r="K1029" s="67">
        <f t="shared" si="144"/>
        <v>149</v>
      </c>
      <c r="L1029" s="67">
        <f t="shared" si="145"/>
        <v>221</v>
      </c>
      <c r="M1029" s="66">
        <f t="shared" si="147"/>
        <v>73.092783505154642</v>
      </c>
      <c r="N1029" s="66">
        <f t="shared" si="148"/>
        <v>73.092783505154642</v>
      </c>
      <c r="O1029" s="94">
        <f t="shared" si="146"/>
        <v>73.092783505154642</v>
      </c>
    </row>
    <row r="1030" spans="1:15" ht="18" customHeight="1" outlineLevel="2">
      <c r="A1030" s="91">
        <v>8</v>
      </c>
      <c r="B1030" s="76" t="s">
        <v>759</v>
      </c>
      <c r="C1030" s="5" t="s">
        <v>764</v>
      </c>
      <c r="D1030" s="6">
        <v>92</v>
      </c>
      <c r="E1030" s="6">
        <v>1236</v>
      </c>
      <c r="F1030" s="6">
        <v>20</v>
      </c>
      <c r="G1030" s="86">
        <f t="shared" si="140"/>
        <v>61.8</v>
      </c>
      <c r="H1030" s="67">
        <f t="shared" si="141"/>
        <v>1854</v>
      </c>
      <c r="I1030" s="67">
        <f t="shared" si="142"/>
        <v>1978</v>
      </c>
      <c r="J1030" s="67">
        <f t="shared" si="143"/>
        <v>63</v>
      </c>
      <c r="K1030" s="67">
        <f t="shared" si="144"/>
        <v>130</v>
      </c>
      <c r="L1030" s="67">
        <f t="shared" si="145"/>
        <v>193</v>
      </c>
      <c r="M1030" s="66">
        <f t="shared" si="147"/>
        <v>67.173913043478265</v>
      </c>
      <c r="N1030" s="66">
        <f t="shared" si="148"/>
        <v>67.173913043478265</v>
      </c>
      <c r="O1030" s="94">
        <f t="shared" si="146"/>
        <v>67.173913043478265</v>
      </c>
    </row>
    <row r="1031" spans="1:15" ht="18" customHeight="1" outlineLevel="2">
      <c r="A1031" s="91">
        <v>9</v>
      </c>
      <c r="B1031" s="76" t="s">
        <v>759</v>
      </c>
      <c r="C1031" s="5" t="s">
        <v>765</v>
      </c>
      <c r="D1031" s="6">
        <v>161</v>
      </c>
      <c r="E1031" s="6">
        <v>1284</v>
      </c>
      <c r="F1031" s="6">
        <v>19</v>
      </c>
      <c r="G1031" s="86">
        <f t="shared" si="140"/>
        <v>67.578947368421055</v>
      </c>
      <c r="H1031" s="67">
        <f t="shared" si="141"/>
        <v>2027</v>
      </c>
      <c r="I1031" s="67">
        <f t="shared" si="142"/>
        <v>2163</v>
      </c>
      <c r="J1031" s="67">
        <f t="shared" si="143"/>
        <v>69</v>
      </c>
      <c r="K1031" s="67">
        <f t="shared" si="144"/>
        <v>142</v>
      </c>
      <c r="L1031" s="67">
        <f t="shared" si="145"/>
        <v>211</v>
      </c>
      <c r="M1031" s="66">
        <f t="shared" si="147"/>
        <v>41.974501471068983</v>
      </c>
      <c r="N1031" s="66">
        <f t="shared" si="148"/>
        <v>41.974501471068983</v>
      </c>
      <c r="O1031" s="94">
        <f t="shared" si="146"/>
        <v>41.974501471068983</v>
      </c>
    </row>
    <row r="1032" spans="1:15" ht="18" customHeight="1" outlineLevel="2">
      <c r="A1032" s="91">
        <v>10</v>
      </c>
      <c r="B1032" s="76" t="s">
        <v>759</v>
      </c>
      <c r="C1032" s="5" t="s">
        <v>766</v>
      </c>
      <c r="D1032" s="6">
        <v>238</v>
      </c>
      <c r="E1032" s="6">
        <v>2950</v>
      </c>
      <c r="F1032" s="6">
        <v>19</v>
      </c>
      <c r="G1032" s="86">
        <f t="shared" si="140"/>
        <v>155.26315789473685</v>
      </c>
      <c r="H1032" s="67">
        <f t="shared" si="141"/>
        <v>4658</v>
      </c>
      <c r="I1032" s="67">
        <f t="shared" si="142"/>
        <v>4968</v>
      </c>
      <c r="J1032" s="67">
        <f t="shared" si="143"/>
        <v>158</v>
      </c>
      <c r="K1032" s="67">
        <f t="shared" si="144"/>
        <v>327</v>
      </c>
      <c r="L1032" s="67">
        <f t="shared" si="145"/>
        <v>485</v>
      </c>
      <c r="M1032" s="66">
        <f t="shared" si="147"/>
        <v>65.236620964175145</v>
      </c>
      <c r="N1032" s="66">
        <f t="shared" si="148"/>
        <v>65.236620964175145</v>
      </c>
      <c r="O1032" s="94">
        <f t="shared" si="146"/>
        <v>65.236620964175145</v>
      </c>
    </row>
    <row r="1033" spans="1:15" ht="18" customHeight="1" outlineLevel="2">
      <c r="A1033" s="91">
        <v>11</v>
      </c>
      <c r="B1033" s="76" t="s">
        <v>759</v>
      </c>
      <c r="C1033" s="5" t="s">
        <v>767</v>
      </c>
      <c r="D1033" s="6">
        <v>109</v>
      </c>
      <c r="E1033" s="6">
        <v>1551</v>
      </c>
      <c r="F1033" s="6">
        <v>20</v>
      </c>
      <c r="G1033" s="86">
        <f t="shared" si="140"/>
        <v>77.55</v>
      </c>
      <c r="H1033" s="67">
        <f t="shared" si="141"/>
        <v>2327</v>
      </c>
      <c r="I1033" s="67">
        <f t="shared" si="142"/>
        <v>2482</v>
      </c>
      <c r="J1033" s="67">
        <f t="shared" si="143"/>
        <v>79</v>
      </c>
      <c r="K1033" s="67">
        <f t="shared" si="144"/>
        <v>163</v>
      </c>
      <c r="L1033" s="67">
        <f t="shared" si="145"/>
        <v>242</v>
      </c>
      <c r="M1033" s="66">
        <f t="shared" si="147"/>
        <v>71.146788990825684</v>
      </c>
      <c r="N1033" s="66">
        <f t="shared" si="148"/>
        <v>71.146788990825684</v>
      </c>
      <c r="O1033" s="94">
        <f t="shared" si="146"/>
        <v>71.146788990825684</v>
      </c>
    </row>
    <row r="1034" spans="1:15" ht="18" customHeight="1" outlineLevel="2">
      <c r="A1034" s="91">
        <v>12</v>
      </c>
      <c r="B1034" s="76" t="s">
        <v>759</v>
      </c>
      <c r="C1034" s="5" t="s">
        <v>1447</v>
      </c>
      <c r="D1034" s="6">
        <v>107</v>
      </c>
      <c r="E1034" s="6">
        <v>1582</v>
      </c>
      <c r="F1034" s="6">
        <v>20</v>
      </c>
      <c r="G1034" s="86">
        <f t="shared" si="140"/>
        <v>79.099999999999994</v>
      </c>
      <c r="H1034" s="67">
        <f t="shared" si="141"/>
        <v>2373</v>
      </c>
      <c r="I1034" s="67">
        <f t="shared" si="142"/>
        <v>2531</v>
      </c>
      <c r="J1034" s="67">
        <f t="shared" si="143"/>
        <v>81</v>
      </c>
      <c r="K1034" s="67">
        <f t="shared" si="144"/>
        <v>166</v>
      </c>
      <c r="L1034" s="67">
        <f t="shared" si="145"/>
        <v>247</v>
      </c>
      <c r="M1034" s="66">
        <f t="shared" si="147"/>
        <v>73.925233644859802</v>
      </c>
      <c r="N1034" s="66">
        <f t="shared" si="148"/>
        <v>73.925233644859802</v>
      </c>
      <c r="O1034" s="94">
        <f t="shared" si="146"/>
        <v>73.925233644859802</v>
      </c>
    </row>
    <row r="1035" spans="1:15" ht="18" customHeight="1" outlineLevel="2">
      <c r="A1035" s="91">
        <v>13</v>
      </c>
      <c r="B1035" s="76" t="s">
        <v>759</v>
      </c>
      <c r="C1035" s="5" t="s">
        <v>768</v>
      </c>
      <c r="D1035" s="6">
        <v>122</v>
      </c>
      <c r="E1035" s="6">
        <v>1405</v>
      </c>
      <c r="F1035" s="6">
        <v>21</v>
      </c>
      <c r="G1035" s="86">
        <f t="shared" si="140"/>
        <v>66.904761904761898</v>
      </c>
      <c r="H1035" s="67">
        <f t="shared" si="141"/>
        <v>2007</v>
      </c>
      <c r="I1035" s="67">
        <f t="shared" si="142"/>
        <v>2141</v>
      </c>
      <c r="J1035" s="67">
        <f t="shared" si="143"/>
        <v>68</v>
      </c>
      <c r="K1035" s="67">
        <f t="shared" si="144"/>
        <v>140</v>
      </c>
      <c r="L1035" s="67">
        <f t="shared" si="145"/>
        <v>208</v>
      </c>
      <c r="M1035" s="66">
        <f t="shared" si="147"/>
        <v>54.839968774394997</v>
      </c>
      <c r="N1035" s="66">
        <f t="shared" si="148"/>
        <v>54.839968774394997</v>
      </c>
      <c r="O1035" s="94">
        <f t="shared" si="146"/>
        <v>54.839968774394997</v>
      </c>
    </row>
    <row r="1036" spans="1:15" ht="18" customHeight="1" outlineLevel="2">
      <c r="A1036" s="91">
        <v>14</v>
      </c>
      <c r="B1036" s="76" t="s">
        <v>759</v>
      </c>
      <c r="C1036" s="5" t="s">
        <v>769</v>
      </c>
      <c r="D1036" s="6">
        <v>132</v>
      </c>
      <c r="E1036" s="6">
        <v>1734</v>
      </c>
      <c r="F1036" s="6">
        <v>19</v>
      </c>
      <c r="G1036" s="86">
        <f t="shared" si="140"/>
        <v>91.263157894736835</v>
      </c>
      <c r="H1036" s="67">
        <f t="shared" si="141"/>
        <v>2738</v>
      </c>
      <c r="I1036" s="67">
        <f t="shared" si="142"/>
        <v>2920</v>
      </c>
      <c r="J1036" s="67">
        <f t="shared" si="143"/>
        <v>93</v>
      </c>
      <c r="K1036" s="67">
        <f t="shared" si="144"/>
        <v>192</v>
      </c>
      <c r="L1036" s="67">
        <f t="shared" si="145"/>
        <v>285</v>
      </c>
      <c r="M1036" s="66">
        <f t="shared" si="147"/>
        <v>69.138755980861234</v>
      </c>
      <c r="N1036" s="66">
        <f t="shared" si="148"/>
        <v>69.138755980861234</v>
      </c>
      <c r="O1036" s="94">
        <f t="shared" si="146"/>
        <v>69.138755980861234</v>
      </c>
    </row>
    <row r="1037" spans="1:15" ht="18" customHeight="1" outlineLevel="2">
      <c r="A1037" s="91">
        <v>15</v>
      </c>
      <c r="B1037" s="76" t="s">
        <v>759</v>
      </c>
      <c r="C1037" s="5" t="s">
        <v>1448</v>
      </c>
      <c r="D1037" s="6">
        <v>121</v>
      </c>
      <c r="E1037" s="6">
        <v>1945</v>
      </c>
      <c r="F1037" s="6">
        <v>20</v>
      </c>
      <c r="G1037" s="86">
        <f t="shared" si="140"/>
        <v>97.25</v>
      </c>
      <c r="H1037" s="67">
        <f t="shared" si="141"/>
        <v>2918</v>
      </c>
      <c r="I1037" s="67">
        <f t="shared" si="142"/>
        <v>3112</v>
      </c>
      <c r="J1037" s="67">
        <f t="shared" si="143"/>
        <v>99</v>
      </c>
      <c r="K1037" s="67">
        <f t="shared" si="144"/>
        <v>204</v>
      </c>
      <c r="L1037" s="67">
        <f t="shared" si="145"/>
        <v>303</v>
      </c>
      <c r="M1037" s="66">
        <f t="shared" si="147"/>
        <v>80.371900826446279</v>
      </c>
      <c r="N1037" s="66">
        <f t="shared" si="148"/>
        <v>80.371900826446279</v>
      </c>
      <c r="O1037" s="94">
        <f t="shared" si="146"/>
        <v>80.371900826446279</v>
      </c>
    </row>
    <row r="1038" spans="1:15" ht="18" customHeight="1" outlineLevel="2">
      <c r="A1038" s="91">
        <v>16</v>
      </c>
      <c r="B1038" s="76" t="s">
        <v>759</v>
      </c>
      <c r="C1038" s="79" t="s">
        <v>121</v>
      </c>
      <c r="D1038" s="6">
        <v>112</v>
      </c>
      <c r="E1038" s="6">
        <v>1513</v>
      </c>
      <c r="F1038" s="6">
        <v>20</v>
      </c>
      <c r="G1038" s="86">
        <f t="shared" si="140"/>
        <v>75.650000000000006</v>
      </c>
      <c r="H1038" s="67">
        <f t="shared" si="141"/>
        <v>2270</v>
      </c>
      <c r="I1038" s="67">
        <f t="shared" si="142"/>
        <v>2421</v>
      </c>
      <c r="J1038" s="67">
        <f t="shared" si="143"/>
        <v>77</v>
      </c>
      <c r="K1038" s="67">
        <f t="shared" si="144"/>
        <v>159</v>
      </c>
      <c r="L1038" s="67">
        <f t="shared" si="145"/>
        <v>236</v>
      </c>
      <c r="M1038" s="66">
        <f t="shared" si="147"/>
        <v>67.544642857142861</v>
      </c>
      <c r="N1038" s="66">
        <f t="shared" si="148"/>
        <v>67.544642857142861</v>
      </c>
      <c r="O1038" s="94">
        <f t="shared" si="146"/>
        <v>67.544642857142861</v>
      </c>
    </row>
    <row r="1039" spans="1:15" ht="18" customHeight="1" outlineLevel="2">
      <c r="A1039" s="91">
        <v>17</v>
      </c>
      <c r="B1039" s="76" t="s">
        <v>759</v>
      </c>
      <c r="C1039" s="79" t="s">
        <v>1449</v>
      </c>
      <c r="D1039" s="6">
        <v>11</v>
      </c>
      <c r="E1039" s="6">
        <v>187</v>
      </c>
      <c r="F1039" s="6">
        <v>20</v>
      </c>
      <c r="G1039" s="86">
        <f t="shared" ref="G1039:G1102" si="149">E1039/F1039</f>
        <v>9.35</v>
      </c>
      <c r="H1039" s="67">
        <f t="shared" ref="H1039:H1102" si="150">ROUND(G1039*30,0)</f>
        <v>281</v>
      </c>
      <c r="I1039" s="67">
        <f t="shared" ref="I1039:I1102" si="151">ROUND(G1039*32,0)</f>
        <v>299</v>
      </c>
      <c r="J1039" s="67">
        <f t="shared" ref="J1039:J1102" si="152">ROUND(H1039*0.034,0)</f>
        <v>10</v>
      </c>
      <c r="K1039" s="67">
        <f t="shared" ref="K1039:K1102" si="153">ROUND(I1039*0.066-1,0)</f>
        <v>19</v>
      </c>
      <c r="L1039" s="67">
        <f t="shared" ref="L1039:L1102" si="154">J1039+K1039</f>
        <v>29</v>
      </c>
      <c r="M1039" s="66">
        <f t="shared" si="147"/>
        <v>85</v>
      </c>
      <c r="N1039" s="66">
        <f t="shared" si="148"/>
        <v>85</v>
      </c>
      <c r="O1039" s="94">
        <f t="shared" ref="O1039:O1102" si="155">G1039*100/D1039</f>
        <v>85</v>
      </c>
    </row>
    <row r="1040" spans="1:15" ht="18" customHeight="1" outlineLevel="2">
      <c r="A1040" s="91">
        <v>18</v>
      </c>
      <c r="B1040" s="76" t="s">
        <v>759</v>
      </c>
      <c r="C1040" s="5" t="s">
        <v>770</v>
      </c>
      <c r="D1040" s="6">
        <v>106</v>
      </c>
      <c r="E1040" s="6">
        <v>1312</v>
      </c>
      <c r="F1040" s="6">
        <v>20</v>
      </c>
      <c r="G1040" s="86">
        <f t="shared" si="149"/>
        <v>65.599999999999994</v>
      </c>
      <c r="H1040" s="67">
        <f t="shared" si="150"/>
        <v>1968</v>
      </c>
      <c r="I1040" s="67">
        <f t="shared" si="151"/>
        <v>2099</v>
      </c>
      <c r="J1040" s="67">
        <f t="shared" si="152"/>
        <v>67</v>
      </c>
      <c r="K1040" s="67">
        <f t="shared" si="153"/>
        <v>138</v>
      </c>
      <c r="L1040" s="67">
        <f t="shared" si="154"/>
        <v>205</v>
      </c>
      <c r="M1040" s="66">
        <f t="shared" si="147"/>
        <v>61.886792452830178</v>
      </c>
      <c r="N1040" s="66">
        <f t="shared" si="148"/>
        <v>61.886792452830178</v>
      </c>
      <c r="O1040" s="94">
        <f t="shared" si="155"/>
        <v>61.886792452830178</v>
      </c>
    </row>
    <row r="1041" spans="1:15" ht="18" customHeight="1" outlineLevel="2">
      <c r="A1041" s="91">
        <v>19</v>
      </c>
      <c r="B1041" s="76" t="s">
        <v>759</v>
      </c>
      <c r="C1041" s="5" t="s">
        <v>182</v>
      </c>
      <c r="D1041" s="6">
        <v>112</v>
      </c>
      <c r="E1041" s="6">
        <v>966</v>
      </c>
      <c r="F1041" s="6">
        <v>19</v>
      </c>
      <c r="G1041" s="86">
        <f t="shared" si="149"/>
        <v>50.842105263157897</v>
      </c>
      <c r="H1041" s="67">
        <f t="shared" si="150"/>
        <v>1525</v>
      </c>
      <c r="I1041" s="67">
        <f t="shared" si="151"/>
        <v>1627</v>
      </c>
      <c r="J1041" s="67">
        <f t="shared" si="152"/>
        <v>52</v>
      </c>
      <c r="K1041" s="67">
        <f t="shared" si="153"/>
        <v>106</v>
      </c>
      <c r="L1041" s="67">
        <f t="shared" si="154"/>
        <v>158</v>
      </c>
      <c r="M1041" s="66">
        <f t="shared" si="147"/>
        <v>45.394736842105267</v>
      </c>
      <c r="N1041" s="66">
        <f t="shared" si="148"/>
        <v>45.394736842105267</v>
      </c>
      <c r="O1041" s="94">
        <f t="shared" si="155"/>
        <v>45.394736842105267</v>
      </c>
    </row>
    <row r="1042" spans="1:15" ht="18" customHeight="1" outlineLevel="2">
      <c r="A1042" s="91">
        <v>20</v>
      </c>
      <c r="B1042" s="76" t="s">
        <v>759</v>
      </c>
      <c r="C1042" s="5" t="s">
        <v>771</v>
      </c>
      <c r="D1042" s="6">
        <v>205</v>
      </c>
      <c r="E1042" s="6">
        <v>2215</v>
      </c>
      <c r="F1042" s="6">
        <v>19</v>
      </c>
      <c r="G1042" s="86">
        <f t="shared" si="149"/>
        <v>116.57894736842105</v>
      </c>
      <c r="H1042" s="67">
        <f t="shared" si="150"/>
        <v>3497</v>
      </c>
      <c r="I1042" s="67">
        <f t="shared" si="151"/>
        <v>3731</v>
      </c>
      <c r="J1042" s="67">
        <f t="shared" si="152"/>
        <v>119</v>
      </c>
      <c r="K1042" s="67">
        <f t="shared" si="153"/>
        <v>245</v>
      </c>
      <c r="L1042" s="67">
        <f t="shared" si="154"/>
        <v>364</v>
      </c>
      <c r="M1042" s="66">
        <f t="shared" si="147"/>
        <v>56.867779204107826</v>
      </c>
      <c r="N1042" s="66">
        <f t="shared" si="148"/>
        <v>56.867779204107826</v>
      </c>
      <c r="O1042" s="94">
        <f t="shared" si="155"/>
        <v>56.867779204107826</v>
      </c>
    </row>
    <row r="1043" spans="1:15" ht="18" customHeight="1" outlineLevel="2">
      <c r="A1043" s="91">
        <v>21</v>
      </c>
      <c r="B1043" s="76" t="s">
        <v>759</v>
      </c>
      <c r="C1043" s="5" t="s">
        <v>772</v>
      </c>
      <c r="D1043" s="6">
        <v>96</v>
      </c>
      <c r="E1043" s="6">
        <v>793</v>
      </c>
      <c r="F1043" s="6">
        <v>18</v>
      </c>
      <c r="G1043" s="86">
        <f t="shared" si="149"/>
        <v>44.055555555555557</v>
      </c>
      <c r="H1043" s="67">
        <f t="shared" si="150"/>
        <v>1322</v>
      </c>
      <c r="I1043" s="67">
        <f t="shared" si="151"/>
        <v>1410</v>
      </c>
      <c r="J1043" s="67">
        <f t="shared" si="152"/>
        <v>45</v>
      </c>
      <c r="K1043" s="67">
        <f t="shared" si="153"/>
        <v>92</v>
      </c>
      <c r="L1043" s="67">
        <f t="shared" si="154"/>
        <v>137</v>
      </c>
      <c r="M1043" s="66">
        <f t="shared" si="147"/>
        <v>45.891203703703702</v>
      </c>
      <c r="N1043" s="66">
        <f t="shared" si="148"/>
        <v>45.891203703703702</v>
      </c>
      <c r="O1043" s="94">
        <f t="shared" si="155"/>
        <v>45.891203703703702</v>
      </c>
    </row>
    <row r="1044" spans="1:15" ht="18" customHeight="1" outlineLevel="2">
      <c r="A1044" s="91">
        <v>22</v>
      </c>
      <c r="B1044" s="76" t="s">
        <v>759</v>
      </c>
      <c r="C1044" s="5" t="s">
        <v>773</v>
      </c>
      <c r="D1044" s="6">
        <v>101</v>
      </c>
      <c r="E1044" s="6">
        <v>987</v>
      </c>
      <c r="F1044" s="6">
        <v>19</v>
      </c>
      <c r="G1044" s="86">
        <f t="shared" si="149"/>
        <v>51.94736842105263</v>
      </c>
      <c r="H1044" s="67">
        <f t="shared" si="150"/>
        <v>1558</v>
      </c>
      <c r="I1044" s="67">
        <f t="shared" si="151"/>
        <v>1662</v>
      </c>
      <c r="J1044" s="67">
        <f t="shared" si="152"/>
        <v>53</v>
      </c>
      <c r="K1044" s="67">
        <f t="shared" si="153"/>
        <v>109</v>
      </c>
      <c r="L1044" s="67">
        <f t="shared" si="154"/>
        <v>162</v>
      </c>
      <c r="M1044" s="66">
        <f t="shared" si="147"/>
        <v>51.433038040646174</v>
      </c>
      <c r="N1044" s="66">
        <f t="shared" si="148"/>
        <v>51.433038040646174</v>
      </c>
      <c r="O1044" s="94">
        <f t="shared" si="155"/>
        <v>51.433038040646174</v>
      </c>
    </row>
    <row r="1045" spans="1:15" ht="18" customHeight="1" outlineLevel="2">
      <c r="A1045" s="91">
        <v>23</v>
      </c>
      <c r="B1045" s="76" t="s">
        <v>759</v>
      </c>
      <c r="C1045" s="5" t="s">
        <v>774</v>
      </c>
      <c r="D1045" s="6">
        <v>87</v>
      </c>
      <c r="E1045" s="6">
        <v>737</v>
      </c>
      <c r="F1045" s="6">
        <v>20</v>
      </c>
      <c r="G1045" s="86">
        <f t="shared" si="149"/>
        <v>36.85</v>
      </c>
      <c r="H1045" s="67">
        <f t="shared" si="150"/>
        <v>1106</v>
      </c>
      <c r="I1045" s="67">
        <f t="shared" si="151"/>
        <v>1179</v>
      </c>
      <c r="J1045" s="67">
        <f t="shared" si="152"/>
        <v>38</v>
      </c>
      <c r="K1045" s="67">
        <f t="shared" si="153"/>
        <v>77</v>
      </c>
      <c r="L1045" s="67">
        <f t="shared" si="154"/>
        <v>115</v>
      </c>
      <c r="M1045" s="66">
        <f t="shared" si="147"/>
        <v>42.356321839080458</v>
      </c>
      <c r="N1045" s="66">
        <f t="shared" si="148"/>
        <v>42.356321839080458</v>
      </c>
      <c r="O1045" s="94">
        <f t="shared" si="155"/>
        <v>42.356321839080458</v>
      </c>
    </row>
    <row r="1046" spans="1:15" ht="18" customHeight="1" outlineLevel="2">
      <c r="A1046" s="91">
        <v>24</v>
      </c>
      <c r="B1046" s="76" t="s">
        <v>759</v>
      </c>
      <c r="C1046" s="5" t="s">
        <v>775</v>
      </c>
      <c r="D1046" s="6">
        <v>115</v>
      </c>
      <c r="E1046" s="6">
        <v>762</v>
      </c>
      <c r="F1046" s="6">
        <v>20</v>
      </c>
      <c r="G1046" s="86">
        <f t="shared" si="149"/>
        <v>38.1</v>
      </c>
      <c r="H1046" s="67">
        <f t="shared" si="150"/>
        <v>1143</v>
      </c>
      <c r="I1046" s="67">
        <f t="shared" si="151"/>
        <v>1219</v>
      </c>
      <c r="J1046" s="67">
        <f t="shared" si="152"/>
        <v>39</v>
      </c>
      <c r="K1046" s="67">
        <f t="shared" si="153"/>
        <v>79</v>
      </c>
      <c r="L1046" s="67">
        <f t="shared" si="154"/>
        <v>118</v>
      </c>
      <c r="M1046" s="66">
        <f t="shared" si="147"/>
        <v>33.130434782608695</v>
      </c>
      <c r="N1046" s="66">
        <f t="shared" si="148"/>
        <v>33.130434782608695</v>
      </c>
      <c r="O1046" s="94">
        <f t="shared" si="155"/>
        <v>33.130434782608695</v>
      </c>
    </row>
    <row r="1047" spans="1:15" ht="18" customHeight="1" outlineLevel="2">
      <c r="A1047" s="91">
        <v>25</v>
      </c>
      <c r="B1047" s="76" t="s">
        <v>759</v>
      </c>
      <c r="C1047" s="5" t="s">
        <v>776</v>
      </c>
      <c r="D1047" s="6">
        <v>223</v>
      </c>
      <c r="E1047" s="6">
        <v>1441</v>
      </c>
      <c r="F1047" s="6">
        <v>19</v>
      </c>
      <c r="G1047" s="86">
        <f t="shared" si="149"/>
        <v>75.84210526315789</v>
      </c>
      <c r="H1047" s="67">
        <f t="shared" si="150"/>
        <v>2275</v>
      </c>
      <c r="I1047" s="67">
        <f t="shared" si="151"/>
        <v>2427</v>
      </c>
      <c r="J1047" s="67">
        <f t="shared" si="152"/>
        <v>77</v>
      </c>
      <c r="K1047" s="67">
        <f t="shared" si="153"/>
        <v>159</v>
      </c>
      <c r="L1047" s="67">
        <f t="shared" si="154"/>
        <v>236</v>
      </c>
      <c r="M1047" s="66">
        <f t="shared" si="147"/>
        <v>34.009912674061837</v>
      </c>
      <c r="N1047" s="66">
        <f t="shared" si="148"/>
        <v>34.009912674061837</v>
      </c>
      <c r="O1047" s="94">
        <f t="shared" si="155"/>
        <v>34.009912674061837</v>
      </c>
    </row>
    <row r="1048" spans="1:15" ht="18" customHeight="1" outlineLevel="2">
      <c r="A1048" s="91">
        <v>26</v>
      </c>
      <c r="B1048" s="76" t="s">
        <v>759</v>
      </c>
      <c r="C1048" s="5" t="s">
        <v>1450</v>
      </c>
      <c r="D1048" s="6">
        <v>47</v>
      </c>
      <c r="E1048" s="6">
        <v>617</v>
      </c>
      <c r="F1048" s="6">
        <v>19</v>
      </c>
      <c r="G1048" s="86">
        <f t="shared" si="149"/>
        <v>32.473684210526315</v>
      </c>
      <c r="H1048" s="67">
        <f t="shared" si="150"/>
        <v>974</v>
      </c>
      <c r="I1048" s="67">
        <f t="shared" si="151"/>
        <v>1039</v>
      </c>
      <c r="J1048" s="67">
        <f t="shared" si="152"/>
        <v>33</v>
      </c>
      <c r="K1048" s="67">
        <f t="shared" si="153"/>
        <v>68</v>
      </c>
      <c r="L1048" s="67">
        <f t="shared" si="154"/>
        <v>101</v>
      </c>
      <c r="M1048" s="66">
        <f t="shared" si="147"/>
        <v>69.092945128779391</v>
      </c>
      <c r="N1048" s="66">
        <f t="shared" si="148"/>
        <v>69.092945128779391</v>
      </c>
      <c r="O1048" s="94">
        <f t="shared" si="155"/>
        <v>69.092945128779391</v>
      </c>
    </row>
    <row r="1049" spans="1:15" ht="18" customHeight="1" outlineLevel="2">
      <c r="A1049" s="91">
        <v>27</v>
      </c>
      <c r="B1049" s="76" t="s">
        <v>759</v>
      </c>
      <c r="C1049" s="5" t="s">
        <v>288</v>
      </c>
      <c r="D1049" s="6">
        <v>138</v>
      </c>
      <c r="E1049" s="6">
        <v>1791</v>
      </c>
      <c r="F1049" s="6">
        <v>22</v>
      </c>
      <c r="G1049" s="86">
        <f t="shared" si="149"/>
        <v>81.409090909090907</v>
      </c>
      <c r="H1049" s="67">
        <f t="shared" si="150"/>
        <v>2442</v>
      </c>
      <c r="I1049" s="67">
        <f t="shared" si="151"/>
        <v>2605</v>
      </c>
      <c r="J1049" s="67">
        <f t="shared" si="152"/>
        <v>83</v>
      </c>
      <c r="K1049" s="67">
        <f t="shared" si="153"/>
        <v>171</v>
      </c>
      <c r="L1049" s="67">
        <f t="shared" si="154"/>
        <v>254</v>
      </c>
      <c r="M1049" s="66">
        <f t="shared" si="147"/>
        <v>58.992094861660078</v>
      </c>
      <c r="N1049" s="66">
        <f t="shared" si="148"/>
        <v>58.992094861660078</v>
      </c>
      <c r="O1049" s="94">
        <f t="shared" si="155"/>
        <v>58.992094861660078</v>
      </c>
    </row>
    <row r="1050" spans="1:15" ht="18" customHeight="1" outlineLevel="2">
      <c r="A1050" s="91">
        <v>28</v>
      </c>
      <c r="B1050" s="76" t="s">
        <v>759</v>
      </c>
      <c r="C1050" s="5" t="s">
        <v>777</v>
      </c>
      <c r="D1050" s="6">
        <v>218</v>
      </c>
      <c r="E1050" s="6">
        <v>2290</v>
      </c>
      <c r="F1050" s="6">
        <v>19</v>
      </c>
      <c r="G1050" s="86">
        <f t="shared" si="149"/>
        <v>120.52631578947368</v>
      </c>
      <c r="H1050" s="67">
        <f t="shared" si="150"/>
        <v>3616</v>
      </c>
      <c r="I1050" s="67">
        <f t="shared" si="151"/>
        <v>3857</v>
      </c>
      <c r="J1050" s="67">
        <f t="shared" si="152"/>
        <v>123</v>
      </c>
      <c r="K1050" s="67">
        <f t="shared" si="153"/>
        <v>254</v>
      </c>
      <c r="L1050" s="67">
        <f t="shared" si="154"/>
        <v>377</v>
      </c>
      <c r="M1050" s="66">
        <f t="shared" si="147"/>
        <v>55.287300820859485</v>
      </c>
      <c r="N1050" s="66">
        <f t="shared" si="148"/>
        <v>55.287300820859485</v>
      </c>
      <c r="O1050" s="94">
        <f t="shared" si="155"/>
        <v>55.287300820859485</v>
      </c>
    </row>
    <row r="1051" spans="1:15" ht="18" customHeight="1" outlineLevel="2">
      <c r="A1051" s="91">
        <v>29</v>
      </c>
      <c r="B1051" s="76" t="s">
        <v>759</v>
      </c>
      <c r="C1051" s="5" t="s">
        <v>778</v>
      </c>
      <c r="D1051" s="6">
        <v>84</v>
      </c>
      <c r="E1051" s="6">
        <v>768</v>
      </c>
      <c r="F1051" s="6">
        <v>19</v>
      </c>
      <c r="G1051" s="86">
        <f t="shared" si="149"/>
        <v>40.421052631578945</v>
      </c>
      <c r="H1051" s="67">
        <f t="shared" si="150"/>
        <v>1213</v>
      </c>
      <c r="I1051" s="67">
        <f t="shared" si="151"/>
        <v>1293</v>
      </c>
      <c r="J1051" s="67">
        <f t="shared" si="152"/>
        <v>41</v>
      </c>
      <c r="K1051" s="67">
        <f t="shared" si="153"/>
        <v>84</v>
      </c>
      <c r="L1051" s="67">
        <f t="shared" si="154"/>
        <v>125</v>
      </c>
      <c r="M1051" s="66">
        <f t="shared" si="147"/>
        <v>48.120300751879697</v>
      </c>
      <c r="N1051" s="66">
        <f t="shared" si="148"/>
        <v>48.120300751879697</v>
      </c>
      <c r="O1051" s="94">
        <f t="shared" si="155"/>
        <v>48.120300751879697</v>
      </c>
    </row>
    <row r="1052" spans="1:15" ht="18" customHeight="1" outlineLevel="2">
      <c r="A1052" s="91">
        <v>30</v>
      </c>
      <c r="B1052" s="76" t="s">
        <v>759</v>
      </c>
      <c r="C1052" s="5" t="s">
        <v>779</v>
      </c>
      <c r="D1052" s="6">
        <v>178</v>
      </c>
      <c r="E1052" s="6">
        <v>2534</v>
      </c>
      <c r="F1052" s="6">
        <v>19</v>
      </c>
      <c r="G1052" s="86">
        <f t="shared" si="149"/>
        <v>133.36842105263159</v>
      </c>
      <c r="H1052" s="67">
        <f t="shared" si="150"/>
        <v>4001</v>
      </c>
      <c r="I1052" s="67">
        <f t="shared" si="151"/>
        <v>4268</v>
      </c>
      <c r="J1052" s="67">
        <f t="shared" si="152"/>
        <v>136</v>
      </c>
      <c r="K1052" s="67">
        <f t="shared" si="153"/>
        <v>281</v>
      </c>
      <c r="L1052" s="67">
        <f t="shared" si="154"/>
        <v>417</v>
      </c>
      <c r="M1052" s="66">
        <f t="shared" si="147"/>
        <v>74.926079243051447</v>
      </c>
      <c r="N1052" s="66">
        <f t="shared" si="148"/>
        <v>74.926079243051447</v>
      </c>
      <c r="O1052" s="94">
        <f t="shared" si="155"/>
        <v>74.926079243051447</v>
      </c>
    </row>
    <row r="1053" spans="1:15" ht="18" customHeight="1" outlineLevel="2">
      <c r="A1053" s="91">
        <v>31</v>
      </c>
      <c r="B1053" s="76" t="s">
        <v>759</v>
      </c>
      <c r="C1053" s="5" t="s">
        <v>780</v>
      </c>
      <c r="D1053" s="6">
        <v>183</v>
      </c>
      <c r="E1053" s="6">
        <v>2495</v>
      </c>
      <c r="F1053" s="6">
        <v>19</v>
      </c>
      <c r="G1053" s="86">
        <f t="shared" si="149"/>
        <v>131.31578947368422</v>
      </c>
      <c r="H1053" s="67">
        <f t="shared" si="150"/>
        <v>3939</v>
      </c>
      <c r="I1053" s="67">
        <f t="shared" si="151"/>
        <v>4202</v>
      </c>
      <c r="J1053" s="67">
        <f t="shared" si="152"/>
        <v>134</v>
      </c>
      <c r="K1053" s="67">
        <f t="shared" si="153"/>
        <v>276</v>
      </c>
      <c r="L1053" s="67">
        <f t="shared" si="154"/>
        <v>410</v>
      </c>
      <c r="M1053" s="66">
        <f t="shared" si="147"/>
        <v>71.757262007477721</v>
      </c>
      <c r="N1053" s="66">
        <f t="shared" si="148"/>
        <v>71.757262007477721</v>
      </c>
      <c r="O1053" s="94">
        <f t="shared" si="155"/>
        <v>71.757262007477721</v>
      </c>
    </row>
    <row r="1054" spans="1:15" ht="18" customHeight="1" outlineLevel="2">
      <c r="A1054" s="91">
        <v>32</v>
      </c>
      <c r="B1054" s="76" t="s">
        <v>759</v>
      </c>
      <c r="C1054" s="5" t="s">
        <v>781</v>
      </c>
      <c r="D1054" s="6">
        <v>124</v>
      </c>
      <c r="E1054" s="6">
        <v>1616</v>
      </c>
      <c r="F1054" s="6">
        <v>20</v>
      </c>
      <c r="G1054" s="86">
        <f t="shared" si="149"/>
        <v>80.8</v>
      </c>
      <c r="H1054" s="67">
        <f t="shared" si="150"/>
        <v>2424</v>
      </c>
      <c r="I1054" s="67">
        <f t="shared" si="151"/>
        <v>2586</v>
      </c>
      <c r="J1054" s="67">
        <f t="shared" si="152"/>
        <v>82</v>
      </c>
      <c r="K1054" s="67">
        <f t="shared" si="153"/>
        <v>170</v>
      </c>
      <c r="L1054" s="67">
        <f t="shared" si="154"/>
        <v>252</v>
      </c>
      <c r="M1054" s="66">
        <f t="shared" si="147"/>
        <v>65.161290322580641</v>
      </c>
      <c r="N1054" s="66">
        <f t="shared" si="148"/>
        <v>65.161290322580641</v>
      </c>
      <c r="O1054" s="94">
        <f t="shared" si="155"/>
        <v>65.161290322580641</v>
      </c>
    </row>
    <row r="1055" spans="1:15" ht="18" customHeight="1" outlineLevel="2">
      <c r="A1055" s="91">
        <v>33</v>
      </c>
      <c r="B1055" s="76" t="s">
        <v>759</v>
      </c>
      <c r="C1055" s="5" t="s">
        <v>782</v>
      </c>
      <c r="D1055" s="6">
        <v>111</v>
      </c>
      <c r="E1055" s="6">
        <v>1188</v>
      </c>
      <c r="F1055" s="6">
        <v>18</v>
      </c>
      <c r="G1055" s="86">
        <f t="shared" si="149"/>
        <v>66</v>
      </c>
      <c r="H1055" s="67">
        <f t="shared" si="150"/>
        <v>1980</v>
      </c>
      <c r="I1055" s="67">
        <f t="shared" si="151"/>
        <v>2112</v>
      </c>
      <c r="J1055" s="67">
        <f t="shared" si="152"/>
        <v>67</v>
      </c>
      <c r="K1055" s="67">
        <f t="shared" si="153"/>
        <v>138</v>
      </c>
      <c r="L1055" s="67">
        <f t="shared" si="154"/>
        <v>205</v>
      </c>
      <c r="M1055" s="66">
        <f t="shared" si="147"/>
        <v>59.45945945945946</v>
      </c>
      <c r="N1055" s="66">
        <f t="shared" si="148"/>
        <v>59.45945945945946</v>
      </c>
      <c r="O1055" s="94">
        <f t="shared" si="155"/>
        <v>59.45945945945946</v>
      </c>
    </row>
    <row r="1056" spans="1:15" ht="18" customHeight="1" outlineLevel="2">
      <c r="A1056" s="91">
        <v>34</v>
      </c>
      <c r="B1056" s="76" t="s">
        <v>759</v>
      </c>
      <c r="C1056" s="5" t="s">
        <v>783</v>
      </c>
      <c r="D1056" s="6">
        <v>212</v>
      </c>
      <c r="E1056" s="6">
        <v>3398</v>
      </c>
      <c r="F1056" s="6">
        <v>20</v>
      </c>
      <c r="G1056" s="86">
        <f t="shared" si="149"/>
        <v>169.9</v>
      </c>
      <c r="H1056" s="67">
        <f t="shared" si="150"/>
        <v>5097</v>
      </c>
      <c r="I1056" s="67">
        <f t="shared" si="151"/>
        <v>5437</v>
      </c>
      <c r="J1056" s="67">
        <f t="shared" si="152"/>
        <v>173</v>
      </c>
      <c r="K1056" s="67">
        <f t="shared" si="153"/>
        <v>358</v>
      </c>
      <c r="L1056" s="67">
        <f t="shared" si="154"/>
        <v>531</v>
      </c>
      <c r="M1056" s="66">
        <f t="shared" si="147"/>
        <v>80.14150943396227</v>
      </c>
      <c r="N1056" s="66">
        <f t="shared" si="148"/>
        <v>80.14150943396227</v>
      </c>
      <c r="O1056" s="94">
        <f t="shared" si="155"/>
        <v>80.14150943396227</v>
      </c>
    </row>
    <row r="1057" spans="1:15" ht="18" customHeight="1" outlineLevel="2">
      <c r="A1057" s="91">
        <v>35</v>
      </c>
      <c r="B1057" s="76" t="s">
        <v>759</v>
      </c>
      <c r="C1057" s="5" t="s">
        <v>784</v>
      </c>
      <c r="D1057" s="6">
        <v>176</v>
      </c>
      <c r="E1057" s="6">
        <v>2080</v>
      </c>
      <c r="F1057" s="6">
        <v>19</v>
      </c>
      <c r="G1057" s="86">
        <f t="shared" si="149"/>
        <v>109.47368421052632</v>
      </c>
      <c r="H1057" s="67">
        <f t="shared" si="150"/>
        <v>3284</v>
      </c>
      <c r="I1057" s="67">
        <f t="shared" si="151"/>
        <v>3503</v>
      </c>
      <c r="J1057" s="67">
        <f t="shared" si="152"/>
        <v>112</v>
      </c>
      <c r="K1057" s="67">
        <f t="shared" si="153"/>
        <v>230</v>
      </c>
      <c r="L1057" s="67">
        <f t="shared" si="154"/>
        <v>342</v>
      </c>
      <c r="M1057" s="66">
        <f t="shared" si="147"/>
        <v>62.200956937799042</v>
      </c>
      <c r="N1057" s="66">
        <f t="shared" si="148"/>
        <v>62.200956937799042</v>
      </c>
      <c r="O1057" s="94">
        <f t="shared" si="155"/>
        <v>62.200956937799042</v>
      </c>
    </row>
    <row r="1058" spans="1:15" ht="18" customHeight="1" outlineLevel="2">
      <c r="A1058" s="91">
        <v>36</v>
      </c>
      <c r="B1058" s="76" t="s">
        <v>759</v>
      </c>
      <c r="C1058" s="5" t="s">
        <v>785</v>
      </c>
      <c r="D1058" s="6">
        <v>113</v>
      </c>
      <c r="E1058" s="6">
        <v>1391</v>
      </c>
      <c r="F1058" s="6">
        <v>18</v>
      </c>
      <c r="G1058" s="86">
        <f t="shared" si="149"/>
        <v>77.277777777777771</v>
      </c>
      <c r="H1058" s="67">
        <f t="shared" si="150"/>
        <v>2318</v>
      </c>
      <c r="I1058" s="67">
        <f t="shared" si="151"/>
        <v>2473</v>
      </c>
      <c r="J1058" s="67">
        <f t="shared" si="152"/>
        <v>79</v>
      </c>
      <c r="K1058" s="67">
        <f t="shared" si="153"/>
        <v>162</v>
      </c>
      <c r="L1058" s="67">
        <f t="shared" si="154"/>
        <v>241</v>
      </c>
      <c r="M1058" s="66">
        <f t="shared" si="147"/>
        <v>68.387413962635193</v>
      </c>
      <c r="N1058" s="66">
        <f t="shared" si="148"/>
        <v>68.387413962635193</v>
      </c>
      <c r="O1058" s="94">
        <f t="shared" si="155"/>
        <v>68.387413962635193</v>
      </c>
    </row>
    <row r="1059" spans="1:15" ht="18" customHeight="1" outlineLevel="2">
      <c r="A1059" s="91">
        <v>37</v>
      </c>
      <c r="B1059" s="76" t="s">
        <v>759</v>
      </c>
      <c r="C1059" s="5" t="s">
        <v>786</v>
      </c>
      <c r="D1059" s="6">
        <v>300</v>
      </c>
      <c r="E1059" s="6">
        <v>3409</v>
      </c>
      <c r="F1059" s="6">
        <v>20</v>
      </c>
      <c r="G1059" s="86">
        <f t="shared" si="149"/>
        <v>170.45</v>
      </c>
      <c r="H1059" s="67">
        <f t="shared" si="150"/>
        <v>5114</v>
      </c>
      <c r="I1059" s="67">
        <f t="shared" si="151"/>
        <v>5454</v>
      </c>
      <c r="J1059" s="67">
        <f t="shared" si="152"/>
        <v>174</v>
      </c>
      <c r="K1059" s="67">
        <f t="shared" si="153"/>
        <v>359</v>
      </c>
      <c r="L1059" s="67">
        <f t="shared" si="154"/>
        <v>533</v>
      </c>
      <c r="M1059" s="66">
        <f t="shared" si="147"/>
        <v>56.81666666666667</v>
      </c>
      <c r="N1059" s="66">
        <f t="shared" si="148"/>
        <v>56.81666666666667</v>
      </c>
      <c r="O1059" s="94">
        <f t="shared" si="155"/>
        <v>56.81666666666667</v>
      </c>
    </row>
    <row r="1060" spans="1:15" ht="18" customHeight="1" outlineLevel="2">
      <c r="A1060" s="91">
        <v>38</v>
      </c>
      <c r="B1060" s="76" t="s">
        <v>759</v>
      </c>
      <c r="C1060" s="5" t="s">
        <v>301</v>
      </c>
      <c r="D1060" s="6">
        <v>129</v>
      </c>
      <c r="E1060" s="6">
        <v>1715</v>
      </c>
      <c r="F1060" s="6">
        <v>20</v>
      </c>
      <c r="G1060" s="86">
        <f t="shared" si="149"/>
        <v>85.75</v>
      </c>
      <c r="H1060" s="67">
        <f t="shared" si="150"/>
        <v>2573</v>
      </c>
      <c r="I1060" s="67">
        <f t="shared" si="151"/>
        <v>2744</v>
      </c>
      <c r="J1060" s="67">
        <f t="shared" si="152"/>
        <v>87</v>
      </c>
      <c r="K1060" s="67">
        <f t="shared" si="153"/>
        <v>180</v>
      </c>
      <c r="L1060" s="67">
        <f t="shared" si="154"/>
        <v>267</v>
      </c>
      <c r="M1060" s="66">
        <f t="shared" si="147"/>
        <v>66.47286821705427</v>
      </c>
      <c r="N1060" s="66">
        <f t="shared" si="148"/>
        <v>66.47286821705427</v>
      </c>
      <c r="O1060" s="94">
        <f t="shared" si="155"/>
        <v>66.47286821705427</v>
      </c>
    </row>
    <row r="1061" spans="1:15" ht="18" customHeight="1" outlineLevel="2">
      <c r="A1061" s="91">
        <v>39</v>
      </c>
      <c r="B1061" s="76" t="s">
        <v>759</v>
      </c>
      <c r="C1061" s="5" t="s">
        <v>1451</v>
      </c>
      <c r="D1061" s="6">
        <v>133</v>
      </c>
      <c r="E1061" s="6">
        <v>1566</v>
      </c>
      <c r="F1061" s="6">
        <v>20</v>
      </c>
      <c r="G1061" s="86">
        <f t="shared" si="149"/>
        <v>78.3</v>
      </c>
      <c r="H1061" s="67">
        <f t="shared" si="150"/>
        <v>2349</v>
      </c>
      <c r="I1061" s="67">
        <f t="shared" si="151"/>
        <v>2506</v>
      </c>
      <c r="J1061" s="67">
        <f t="shared" si="152"/>
        <v>80</v>
      </c>
      <c r="K1061" s="67">
        <f t="shared" si="153"/>
        <v>164</v>
      </c>
      <c r="L1061" s="67">
        <f t="shared" si="154"/>
        <v>244</v>
      </c>
      <c r="M1061" s="66">
        <f t="shared" si="147"/>
        <v>58.872180451127818</v>
      </c>
      <c r="N1061" s="66">
        <f t="shared" si="148"/>
        <v>58.872180451127818</v>
      </c>
      <c r="O1061" s="94">
        <f t="shared" si="155"/>
        <v>58.872180451127818</v>
      </c>
    </row>
    <row r="1062" spans="1:15" ht="18" customHeight="1" outlineLevel="2">
      <c r="A1062" s="91">
        <v>40</v>
      </c>
      <c r="B1062" s="76" t="s">
        <v>759</v>
      </c>
      <c r="C1062" s="5" t="s">
        <v>787</v>
      </c>
      <c r="D1062" s="6">
        <v>154</v>
      </c>
      <c r="E1062" s="6">
        <v>1400</v>
      </c>
      <c r="F1062" s="6">
        <v>20</v>
      </c>
      <c r="G1062" s="86">
        <f t="shared" si="149"/>
        <v>70</v>
      </c>
      <c r="H1062" s="67">
        <f t="shared" si="150"/>
        <v>2100</v>
      </c>
      <c r="I1062" s="67">
        <f t="shared" si="151"/>
        <v>2240</v>
      </c>
      <c r="J1062" s="67">
        <f t="shared" si="152"/>
        <v>71</v>
      </c>
      <c r="K1062" s="67">
        <f t="shared" si="153"/>
        <v>147</v>
      </c>
      <c r="L1062" s="67">
        <f t="shared" si="154"/>
        <v>218</v>
      </c>
      <c r="M1062" s="66">
        <f t="shared" si="147"/>
        <v>45.454545454545453</v>
      </c>
      <c r="N1062" s="66">
        <f t="shared" si="148"/>
        <v>45.454545454545453</v>
      </c>
      <c r="O1062" s="94">
        <f t="shared" si="155"/>
        <v>45.454545454545453</v>
      </c>
    </row>
    <row r="1063" spans="1:15" ht="18" customHeight="1" outlineLevel="2">
      <c r="A1063" s="91">
        <v>41</v>
      </c>
      <c r="B1063" s="76" t="s">
        <v>759</v>
      </c>
      <c r="C1063" s="5" t="s">
        <v>1217</v>
      </c>
      <c r="D1063" s="6">
        <v>209</v>
      </c>
      <c r="E1063" s="6">
        <v>3057</v>
      </c>
      <c r="F1063" s="6">
        <v>20</v>
      </c>
      <c r="G1063" s="86">
        <f t="shared" si="149"/>
        <v>152.85</v>
      </c>
      <c r="H1063" s="67">
        <f t="shared" si="150"/>
        <v>4586</v>
      </c>
      <c r="I1063" s="67">
        <f t="shared" si="151"/>
        <v>4891</v>
      </c>
      <c r="J1063" s="67">
        <f t="shared" si="152"/>
        <v>156</v>
      </c>
      <c r="K1063" s="67">
        <f t="shared" si="153"/>
        <v>322</v>
      </c>
      <c r="L1063" s="67">
        <f t="shared" si="154"/>
        <v>478</v>
      </c>
      <c r="M1063" s="66">
        <f t="shared" si="147"/>
        <v>73.133971291866033</v>
      </c>
      <c r="N1063" s="66">
        <f t="shared" si="148"/>
        <v>73.133971291866033</v>
      </c>
      <c r="O1063" s="94">
        <f t="shared" si="155"/>
        <v>73.133971291866033</v>
      </c>
    </row>
    <row r="1064" spans="1:15" ht="18" customHeight="1" outlineLevel="2">
      <c r="A1064" s="91">
        <v>42</v>
      </c>
      <c r="B1064" s="76" t="s">
        <v>759</v>
      </c>
      <c r="C1064" s="5" t="s">
        <v>1452</v>
      </c>
      <c r="D1064" s="6">
        <v>142</v>
      </c>
      <c r="E1064" s="6">
        <v>1540</v>
      </c>
      <c r="F1064" s="6">
        <v>20</v>
      </c>
      <c r="G1064" s="86">
        <f t="shared" si="149"/>
        <v>77</v>
      </c>
      <c r="H1064" s="67">
        <f t="shared" si="150"/>
        <v>2310</v>
      </c>
      <c r="I1064" s="67">
        <f t="shared" si="151"/>
        <v>2464</v>
      </c>
      <c r="J1064" s="67">
        <f t="shared" si="152"/>
        <v>79</v>
      </c>
      <c r="K1064" s="67">
        <f t="shared" si="153"/>
        <v>162</v>
      </c>
      <c r="L1064" s="67">
        <f t="shared" si="154"/>
        <v>241</v>
      </c>
      <c r="M1064" s="66">
        <f t="shared" si="147"/>
        <v>54.225352112676056</v>
      </c>
      <c r="N1064" s="66">
        <f t="shared" si="148"/>
        <v>54.225352112676056</v>
      </c>
      <c r="O1064" s="94">
        <f t="shared" si="155"/>
        <v>54.225352112676056</v>
      </c>
    </row>
    <row r="1065" spans="1:15" ht="18" customHeight="1" outlineLevel="2">
      <c r="A1065" s="91">
        <v>43</v>
      </c>
      <c r="B1065" s="76" t="s">
        <v>759</v>
      </c>
      <c r="C1065" s="5" t="s">
        <v>789</v>
      </c>
      <c r="D1065" s="6">
        <v>183</v>
      </c>
      <c r="E1065" s="6">
        <v>2034</v>
      </c>
      <c r="F1065" s="6">
        <v>20</v>
      </c>
      <c r="G1065" s="86">
        <f t="shared" si="149"/>
        <v>101.7</v>
      </c>
      <c r="H1065" s="67">
        <f t="shared" si="150"/>
        <v>3051</v>
      </c>
      <c r="I1065" s="67">
        <f t="shared" si="151"/>
        <v>3254</v>
      </c>
      <c r="J1065" s="67">
        <f t="shared" si="152"/>
        <v>104</v>
      </c>
      <c r="K1065" s="67">
        <f t="shared" si="153"/>
        <v>214</v>
      </c>
      <c r="L1065" s="67">
        <f t="shared" si="154"/>
        <v>318</v>
      </c>
      <c r="M1065" s="66">
        <f t="shared" si="147"/>
        <v>55.57377049180328</v>
      </c>
      <c r="N1065" s="66">
        <f t="shared" si="148"/>
        <v>55.57377049180328</v>
      </c>
      <c r="O1065" s="94">
        <f t="shared" si="155"/>
        <v>55.57377049180328</v>
      </c>
    </row>
    <row r="1066" spans="1:15" ht="18" customHeight="1" outlineLevel="2">
      <c r="A1066" s="91">
        <v>44</v>
      </c>
      <c r="B1066" s="76" t="s">
        <v>759</v>
      </c>
      <c r="C1066" s="5" t="s">
        <v>790</v>
      </c>
      <c r="D1066" s="6">
        <v>93</v>
      </c>
      <c r="E1066" s="6">
        <v>1359</v>
      </c>
      <c r="F1066" s="6">
        <v>20</v>
      </c>
      <c r="G1066" s="86">
        <f t="shared" si="149"/>
        <v>67.95</v>
      </c>
      <c r="H1066" s="67">
        <f t="shared" si="150"/>
        <v>2039</v>
      </c>
      <c r="I1066" s="67">
        <f t="shared" si="151"/>
        <v>2174</v>
      </c>
      <c r="J1066" s="67">
        <f t="shared" si="152"/>
        <v>69</v>
      </c>
      <c r="K1066" s="67">
        <f t="shared" si="153"/>
        <v>142</v>
      </c>
      <c r="L1066" s="67">
        <f t="shared" si="154"/>
        <v>211</v>
      </c>
      <c r="M1066" s="66">
        <f t="shared" si="147"/>
        <v>73.064516129032256</v>
      </c>
      <c r="N1066" s="66">
        <f t="shared" si="148"/>
        <v>73.064516129032256</v>
      </c>
      <c r="O1066" s="94">
        <f t="shared" si="155"/>
        <v>73.064516129032256</v>
      </c>
    </row>
    <row r="1067" spans="1:15" ht="18" customHeight="1" outlineLevel="2">
      <c r="A1067" s="91">
        <v>45</v>
      </c>
      <c r="B1067" s="76" t="s">
        <v>759</v>
      </c>
      <c r="C1067" s="5" t="s">
        <v>1453</v>
      </c>
      <c r="D1067" s="6">
        <v>121</v>
      </c>
      <c r="E1067" s="6">
        <v>1195</v>
      </c>
      <c r="F1067" s="6">
        <v>20</v>
      </c>
      <c r="G1067" s="86">
        <f t="shared" si="149"/>
        <v>59.75</v>
      </c>
      <c r="H1067" s="67">
        <f t="shared" si="150"/>
        <v>1793</v>
      </c>
      <c r="I1067" s="67">
        <f t="shared" si="151"/>
        <v>1912</v>
      </c>
      <c r="J1067" s="67">
        <f t="shared" si="152"/>
        <v>61</v>
      </c>
      <c r="K1067" s="67">
        <f t="shared" si="153"/>
        <v>125</v>
      </c>
      <c r="L1067" s="67">
        <f t="shared" si="154"/>
        <v>186</v>
      </c>
      <c r="M1067" s="66">
        <f t="shared" si="147"/>
        <v>49.380165289256198</v>
      </c>
      <c r="N1067" s="66">
        <f t="shared" si="148"/>
        <v>49.380165289256198</v>
      </c>
      <c r="O1067" s="94">
        <f t="shared" si="155"/>
        <v>49.380165289256198</v>
      </c>
    </row>
    <row r="1068" spans="1:15" ht="18" customHeight="1" outlineLevel="2">
      <c r="A1068" s="91">
        <v>46</v>
      </c>
      <c r="B1068" s="76" t="s">
        <v>759</v>
      </c>
      <c r="C1068" s="5" t="s">
        <v>791</v>
      </c>
      <c r="D1068" s="6">
        <v>115</v>
      </c>
      <c r="E1068" s="6">
        <v>1115</v>
      </c>
      <c r="F1068" s="6">
        <v>20</v>
      </c>
      <c r="G1068" s="86">
        <f t="shared" si="149"/>
        <v>55.75</v>
      </c>
      <c r="H1068" s="67">
        <f t="shared" si="150"/>
        <v>1673</v>
      </c>
      <c r="I1068" s="67">
        <f t="shared" si="151"/>
        <v>1784</v>
      </c>
      <c r="J1068" s="67">
        <f t="shared" si="152"/>
        <v>57</v>
      </c>
      <c r="K1068" s="67">
        <f t="shared" si="153"/>
        <v>117</v>
      </c>
      <c r="L1068" s="67">
        <f t="shared" si="154"/>
        <v>174</v>
      </c>
      <c r="M1068" s="66">
        <f t="shared" si="147"/>
        <v>48.478260869565219</v>
      </c>
      <c r="N1068" s="66">
        <f t="shared" si="148"/>
        <v>48.478260869565219</v>
      </c>
      <c r="O1068" s="94">
        <f t="shared" si="155"/>
        <v>48.478260869565219</v>
      </c>
    </row>
    <row r="1069" spans="1:15" ht="18" customHeight="1" outlineLevel="2">
      <c r="A1069" s="91">
        <v>47</v>
      </c>
      <c r="B1069" s="76" t="s">
        <v>759</v>
      </c>
      <c r="C1069" s="5" t="s">
        <v>792</v>
      </c>
      <c r="D1069" s="6">
        <v>118</v>
      </c>
      <c r="E1069" s="6">
        <v>1124</v>
      </c>
      <c r="F1069" s="6">
        <v>20</v>
      </c>
      <c r="G1069" s="86">
        <f t="shared" si="149"/>
        <v>56.2</v>
      </c>
      <c r="H1069" s="67">
        <f t="shared" si="150"/>
        <v>1686</v>
      </c>
      <c r="I1069" s="67">
        <f t="shared" si="151"/>
        <v>1798</v>
      </c>
      <c r="J1069" s="67">
        <f t="shared" si="152"/>
        <v>57</v>
      </c>
      <c r="K1069" s="67">
        <f t="shared" si="153"/>
        <v>118</v>
      </c>
      <c r="L1069" s="67">
        <f t="shared" si="154"/>
        <v>175</v>
      </c>
      <c r="M1069" s="66">
        <f t="shared" si="147"/>
        <v>47.627118644067799</v>
      </c>
      <c r="N1069" s="66">
        <f t="shared" si="148"/>
        <v>47.627118644067799</v>
      </c>
      <c r="O1069" s="94">
        <f t="shared" si="155"/>
        <v>47.627118644067799</v>
      </c>
    </row>
    <row r="1070" spans="1:15" ht="18" customHeight="1" outlineLevel="2">
      <c r="A1070" s="91">
        <v>48</v>
      </c>
      <c r="B1070" s="76" t="s">
        <v>759</v>
      </c>
      <c r="C1070" s="5" t="s">
        <v>1454</v>
      </c>
      <c r="D1070" s="6">
        <v>172</v>
      </c>
      <c r="E1070" s="6">
        <v>1762</v>
      </c>
      <c r="F1070" s="6">
        <v>19</v>
      </c>
      <c r="G1070" s="86">
        <f t="shared" si="149"/>
        <v>92.736842105263165</v>
      </c>
      <c r="H1070" s="67">
        <f t="shared" si="150"/>
        <v>2782</v>
      </c>
      <c r="I1070" s="67">
        <f t="shared" si="151"/>
        <v>2968</v>
      </c>
      <c r="J1070" s="67">
        <f t="shared" si="152"/>
        <v>95</v>
      </c>
      <c r="K1070" s="67">
        <f t="shared" si="153"/>
        <v>195</v>
      </c>
      <c r="L1070" s="67">
        <f t="shared" si="154"/>
        <v>290</v>
      </c>
      <c r="M1070" s="66">
        <f t="shared" si="147"/>
        <v>53.916768665850675</v>
      </c>
      <c r="N1070" s="66">
        <f t="shared" si="148"/>
        <v>53.916768665850675</v>
      </c>
      <c r="O1070" s="94">
        <f t="shared" si="155"/>
        <v>53.916768665850675</v>
      </c>
    </row>
    <row r="1071" spans="1:15" ht="18" customHeight="1" outlineLevel="2">
      <c r="A1071" s="91">
        <v>49</v>
      </c>
      <c r="B1071" s="76" t="s">
        <v>759</v>
      </c>
      <c r="C1071" s="5" t="s">
        <v>1455</v>
      </c>
      <c r="D1071" s="6">
        <v>71</v>
      </c>
      <c r="E1071" s="6">
        <v>934</v>
      </c>
      <c r="F1071" s="6">
        <v>19</v>
      </c>
      <c r="G1071" s="86">
        <f t="shared" si="149"/>
        <v>49.157894736842103</v>
      </c>
      <c r="H1071" s="67">
        <f t="shared" si="150"/>
        <v>1475</v>
      </c>
      <c r="I1071" s="67">
        <f t="shared" si="151"/>
        <v>1573</v>
      </c>
      <c r="J1071" s="67">
        <f t="shared" si="152"/>
        <v>50</v>
      </c>
      <c r="K1071" s="67">
        <f t="shared" si="153"/>
        <v>103</v>
      </c>
      <c r="L1071" s="67">
        <f t="shared" si="154"/>
        <v>153</v>
      </c>
      <c r="M1071" s="66">
        <f t="shared" si="147"/>
        <v>69.236471460340979</v>
      </c>
      <c r="N1071" s="66">
        <f t="shared" si="148"/>
        <v>69.236471460340979</v>
      </c>
      <c r="O1071" s="94">
        <f t="shared" si="155"/>
        <v>69.236471460340979</v>
      </c>
    </row>
    <row r="1072" spans="1:15" ht="18" customHeight="1" outlineLevel="2">
      <c r="A1072" s="91">
        <v>50</v>
      </c>
      <c r="B1072" s="76" t="s">
        <v>759</v>
      </c>
      <c r="C1072" s="5" t="s">
        <v>637</v>
      </c>
      <c r="D1072" s="6">
        <v>175</v>
      </c>
      <c r="E1072" s="6">
        <v>1811</v>
      </c>
      <c r="F1072" s="6">
        <v>19</v>
      </c>
      <c r="G1072" s="86">
        <f t="shared" si="149"/>
        <v>95.315789473684205</v>
      </c>
      <c r="H1072" s="67">
        <f t="shared" si="150"/>
        <v>2859</v>
      </c>
      <c r="I1072" s="67">
        <f t="shared" si="151"/>
        <v>3050</v>
      </c>
      <c r="J1072" s="67">
        <f t="shared" si="152"/>
        <v>97</v>
      </c>
      <c r="K1072" s="67">
        <f t="shared" si="153"/>
        <v>200</v>
      </c>
      <c r="L1072" s="67">
        <f t="shared" si="154"/>
        <v>297</v>
      </c>
      <c r="M1072" s="66">
        <f t="shared" si="147"/>
        <v>54.46616541353383</v>
      </c>
      <c r="N1072" s="66">
        <f t="shared" si="148"/>
        <v>54.46616541353383</v>
      </c>
      <c r="O1072" s="94">
        <f t="shared" si="155"/>
        <v>54.46616541353383</v>
      </c>
    </row>
    <row r="1073" spans="1:15" ht="18" customHeight="1" outlineLevel="2">
      <c r="A1073" s="91">
        <v>51</v>
      </c>
      <c r="B1073" s="76" t="s">
        <v>759</v>
      </c>
      <c r="C1073" s="5" t="s">
        <v>793</v>
      </c>
      <c r="D1073" s="6">
        <v>119</v>
      </c>
      <c r="E1073" s="6">
        <v>1158</v>
      </c>
      <c r="F1073" s="6">
        <v>19</v>
      </c>
      <c r="G1073" s="86">
        <f t="shared" si="149"/>
        <v>60.94736842105263</v>
      </c>
      <c r="H1073" s="67">
        <f t="shared" si="150"/>
        <v>1828</v>
      </c>
      <c r="I1073" s="67">
        <f t="shared" si="151"/>
        <v>1950</v>
      </c>
      <c r="J1073" s="67">
        <f t="shared" si="152"/>
        <v>62</v>
      </c>
      <c r="K1073" s="67">
        <f t="shared" si="153"/>
        <v>128</v>
      </c>
      <c r="L1073" s="67">
        <f t="shared" si="154"/>
        <v>190</v>
      </c>
      <c r="M1073" s="66">
        <f t="shared" si="147"/>
        <v>51.216275984077846</v>
      </c>
      <c r="N1073" s="66">
        <f t="shared" si="148"/>
        <v>51.216275984077846</v>
      </c>
      <c r="O1073" s="94">
        <f t="shared" si="155"/>
        <v>51.216275984077846</v>
      </c>
    </row>
    <row r="1074" spans="1:15" ht="18" customHeight="1" outlineLevel="2">
      <c r="A1074" s="91">
        <v>52</v>
      </c>
      <c r="B1074" s="76" t="s">
        <v>759</v>
      </c>
      <c r="C1074" s="5" t="s">
        <v>794</v>
      </c>
      <c r="D1074" s="6">
        <v>111</v>
      </c>
      <c r="E1074" s="6">
        <v>979</v>
      </c>
      <c r="F1074" s="6">
        <v>20</v>
      </c>
      <c r="G1074" s="86">
        <f t="shared" si="149"/>
        <v>48.95</v>
      </c>
      <c r="H1074" s="67">
        <f t="shared" si="150"/>
        <v>1469</v>
      </c>
      <c r="I1074" s="67">
        <f t="shared" si="151"/>
        <v>1566</v>
      </c>
      <c r="J1074" s="67">
        <f t="shared" si="152"/>
        <v>50</v>
      </c>
      <c r="K1074" s="67">
        <f t="shared" si="153"/>
        <v>102</v>
      </c>
      <c r="L1074" s="67">
        <f t="shared" si="154"/>
        <v>152</v>
      </c>
      <c r="M1074" s="66">
        <f t="shared" si="147"/>
        <v>44.099099099099099</v>
      </c>
      <c r="N1074" s="66">
        <f t="shared" si="148"/>
        <v>44.099099099099099</v>
      </c>
      <c r="O1074" s="94">
        <f t="shared" si="155"/>
        <v>44.099099099099099</v>
      </c>
    </row>
    <row r="1075" spans="1:15" ht="18" customHeight="1" outlineLevel="2">
      <c r="A1075" s="91">
        <v>53</v>
      </c>
      <c r="B1075" s="76" t="s">
        <v>759</v>
      </c>
      <c r="C1075" s="5" t="s">
        <v>292</v>
      </c>
      <c r="D1075" s="6">
        <v>84</v>
      </c>
      <c r="E1075" s="6">
        <v>732</v>
      </c>
      <c r="F1075" s="6">
        <v>17</v>
      </c>
      <c r="G1075" s="86">
        <f t="shared" si="149"/>
        <v>43.058823529411768</v>
      </c>
      <c r="H1075" s="67">
        <f t="shared" si="150"/>
        <v>1292</v>
      </c>
      <c r="I1075" s="67">
        <f t="shared" si="151"/>
        <v>1378</v>
      </c>
      <c r="J1075" s="67">
        <f t="shared" si="152"/>
        <v>44</v>
      </c>
      <c r="K1075" s="67">
        <f t="shared" si="153"/>
        <v>90</v>
      </c>
      <c r="L1075" s="67">
        <f t="shared" si="154"/>
        <v>134</v>
      </c>
      <c r="M1075" s="66">
        <f t="shared" si="147"/>
        <v>51.260504201680675</v>
      </c>
      <c r="N1075" s="66">
        <f t="shared" si="148"/>
        <v>51.260504201680675</v>
      </c>
      <c r="O1075" s="94">
        <f t="shared" si="155"/>
        <v>51.260504201680675</v>
      </c>
    </row>
    <row r="1076" spans="1:15" ht="18" customHeight="1" outlineLevel="2">
      <c r="A1076" s="91">
        <v>54</v>
      </c>
      <c r="B1076" s="76" t="s">
        <v>759</v>
      </c>
      <c r="C1076" s="5" t="s">
        <v>1218</v>
      </c>
      <c r="D1076" s="6">
        <v>109</v>
      </c>
      <c r="E1076" s="6">
        <v>1174</v>
      </c>
      <c r="F1076" s="6">
        <v>20</v>
      </c>
      <c r="G1076" s="86">
        <f t="shared" si="149"/>
        <v>58.7</v>
      </c>
      <c r="H1076" s="67">
        <f t="shared" si="150"/>
        <v>1761</v>
      </c>
      <c r="I1076" s="67">
        <f t="shared" si="151"/>
        <v>1878</v>
      </c>
      <c r="J1076" s="67">
        <f t="shared" si="152"/>
        <v>60</v>
      </c>
      <c r="K1076" s="67">
        <f t="shared" si="153"/>
        <v>123</v>
      </c>
      <c r="L1076" s="67">
        <f t="shared" si="154"/>
        <v>183</v>
      </c>
      <c r="M1076" s="66">
        <f t="shared" si="147"/>
        <v>53.853211009174309</v>
      </c>
      <c r="N1076" s="66">
        <f t="shared" si="148"/>
        <v>53.853211009174309</v>
      </c>
      <c r="O1076" s="94">
        <f t="shared" si="155"/>
        <v>53.853211009174309</v>
      </c>
    </row>
    <row r="1077" spans="1:15" ht="18" customHeight="1" outlineLevel="2">
      <c r="A1077" s="91">
        <v>55</v>
      </c>
      <c r="B1077" s="76" t="s">
        <v>759</v>
      </c>
      <c r="C1077" s="5" t="s">
        <v>1456</v>
      </c>
      <c r="D1077" s="6">
        <v>128</v>
      </c>
      <c r="E1077" s="6">
        <v>1276</v>
      </c>
      <c r="F1077" s="6">
        <v>19</v>
      </c>
      <c r="G1077" s="86">
        <f t="shared" si="149"/>
        <v>67.15789473684211</v>
      </c>
      <c r="H1077" s="67">
        <f t="shared" si="150"/>
        <v>2015</v>
      </c>
      <c r="I1077" s="67">
        <f t="shared" si="151"/>
        <v>2149</v>
      </c>
      <c r="J1077" s="67">
        <f t="shared" si="152"/>
        <v>69</v>
      </c>
      <c r="K1077" s="67">
        <f t="shared" si="153"/>
        <v>141</v>
      </c>
      <c r="L1077" s="67">
        <f t="shared" si="154"/>
        <v>210</v>
      </c>
      <c r="M1077" s="66">
        <f t="shared" si="147"/>
        <v>52.467105263157897</v>
      </c>
      <c r="N1077" s="66">
        <f t="shared" si="148"/>
        <v>52.467105263157897</v>
      </c>
      <c r="O1077" s="94">
        <f t="shared" si="155"/>
        <v>52.467105263157897</v>
      </c>
    </row>
    <row r="1078" spans="1:15" ht="18" customHeight="1" outlineLevel="2">
      <c r="A1078" s="91">
        <v>56</v>
      </c>
      <c r="B1078" s="76" t="s">
        <v>759</v>
      </c>
      <c r="C1078" s="5" t="s">
        <v>795</v>
      </c>
      <c r="D1078" s="6">
        <v>176</v>
      </c>
      <c r="E1078" s="6">
        <v>1871</v>
      </c>
      <c r="F1078" s="6">
        <v>20</v>
      </c>
      <c r="G1078" s="86">
        <f t="shared" si="149"/>
        <v>93.55</v>
      </c>
      <c r="H1078" s="67">
        <f t="shared" si="150"/>
        <v>2807</v>
      </c>
      <c r="I1078" s="67">
        <f t="shared" si="151"/>
        <v>2994</v>
      </c>
      <c r="J1078" s="67">
        <f t="shared" si="152"/>
        <v>95</v>
      </c>
      <c r="K1078" s="67">
        <f t="shared" si="153"/>
        <v>197</v>
      </c>
      <c r="L1078" s="67">
        <f t="shared" si="154"/>
        <v>292</v>
      </c>
      <c r="M1078" s="66">
        <f t="shared" si="147"/>
        <v>53.153409090909093</v>
      </c>
      <c r="N1078" s="66">
        <f t="shared" si="148"/>
        <v>53.153409090909093</v>
      </c>
      <c r="O1078" s="94">
        <f t="shared" si="155"/>
        <v>53.153409090909093</v>
      </c>
    </row>
    <row r="1079" spans="1:15" ht="18" customHeight="1" outlineLevel="2">
      <c r="A1079" s="91">
        <v>57</v>
      </c>
      <c r="B1079" s="76" t="s">
        <v>759</v>
      </c>
      <c r="C1079" s="5" t="s">
        <v>796</v>
      </c>
      <c r="D1079" s="6">
        <v>150</v>
      </c>
      <c r="E1079" s="6">
        <v>1459</v>
      </c>
      <c r="F1079" s="6">
        <v>19</v>
      </c>
      <c r="G1079" s="86">
        <f t="shared" si="149"/>
        <v>76.78947368421052</v>
      </c>
      <c r="H1079" s="67">
        <f t="shared" si="150"/>
        <v>2304</v>
      </c>
      <c r="I1079" s="67">
        <f t="shared" si="151"/>
        <v>2457</v>
      </c>
      <c r="J1079" s="67">
        <f t="shared" si="152"/>
        <v>78</v>
      </c>
      <c r="K1079" s="67">
        <f t="shared" si="153"/>
        <v>161</v>
      </c>
      <c r="L1079" s="67">
        <f t="shared" si="154"/>
        <v>239</v>
      </c>
      <c r="M1079" s="66">
        <f t="shared" si="147"/>
        <v>51.192982456140342</v>
      </c>
      <c r="N1079" s="66">
        <f t="shared" si="148"/>
        <v>51.192982456140342</v>
      </c>
      <c r="O1079" s="94">
        <f t="shared" si="155"/>
        <v>51.192982456140342</v>
      </c>
    </row>
    <row r="1080" spans="1:15" ht="18" customHeight="1" outlineLevel="2">
      <c r="A1080" s="91">
        <v>58</v>
      </c>
      <c r="B1080" s="76" t="s">
        <v>759</v>
      </c>
      <c r="C1080" s="5" t="s">
        <v>797</v>
      </c>
      <c r="D1080" s="6">
        <v>241</v>
      </c>
      <c r="E1080" s="6">
        <v>1895</v>
      </c>
      <c r="F1080" s="6">
        <v>20</v>
      </c>
      <c r="G1080" s="86">
        <f t="shared" si="149"/>
        <v>94.75</v>
      </c>
      <c r="H1080" s="67">
        <f t="shared" si="150"/>
        <v>2843</v>
      </c>
      <c r="I1080" s="67">
        <f t="shared" si="151"/>
        <v>3032</v>
      </c>
      <c r="J1080" s="67">
        <f t="shared" si="152"/>
        <v>97</v>
      </c>
      <c r="K1080" s="67">
        <f t="shared" si="153"/>
        <v>199</v>
      </c>
      <c r="L1080" s="67">
        <f t="shared" si="154"/>
        <v>296</v>
      </c>
      <c r="M1080" s="66">
        <f t="shared" si="147"/>
        <v>39.315352697095435</v>
      </c>
      <c r="N1080" s="66">
        <f t="shared" si="148"/>
        <v>39.315352697095435</v>
      </c>
      <c r="O1080" s="94">
        <f t="shared" si="155"/>
        <v>39.315352697095435</v>
      </c>
    </row>
    <row r="1081" spans="1:15" ht="18" customHeight="1" outlineLevel="2">
      <c r="A1081" s="91">
        <v>59</v>
      </c>
      <c r="B1081" s="76" t="s">
        <v>759</v>
      </c>
      <c r="C1081" s="5" t="s">
        <v>798</v>
      </c>
      <c r="D1081" s="6">
        <v>214</v>
      </c>
      <c r="E1081" s="6">
        <v>1544</v>
      </c>
      <c r="F1081" s="6">
        <v>20</v>
      </c>
      <c r="G1081" s="86">
        <f t="shared" si="149"/>
        <v>77.2</v>
      </c>
      <c r="H1081" s="67">
        <f t="shared" si="150"/>
        <v>2316</v>
      </c>
      <c r="I1081" s="67">
        <f t="shared" si="151"/>
        <v>2470</v>
      </c>
      <c r="J1081" s="67">
        <f t="shared" si="152"/>
        <v>79</v>
      </c>
      <c r="K1081" s="67">
        <f t="shared" si="153"/>
        <v>162</v>
      </c>
      <c r="L1081" s="67">
        <f t="shared" si="154"/>
        <v>241</v>
      </c>
      <c r="M1081" s="66">
        <f t="shared" si="147"/>
        <v>36.074766355140184</v>
      </c>
      <c r="N1081" s="66">
        <f t="shared" si="148"/>
        <v>36.074766355140184</v>
      </c>
      <c r="O1081" s="94">
        <f t="shared" si="155"/>
        <v>36.074766355140184</v>
      </c>
    </row>
    <row r="1082" spans="1:15" ht="18" customHeight="1" outlineLevel="2">
      <c r="A1082" s="91">
        <v>60</v>
      </c>
      <c r="B1082" s="76" t="s">
        <v>759</v>
      </c>
      <c r="C1082" s="5" t="s">
        <v>799</v>
      </c>
      <c r="D1082" s="6">
        <v>109</v>
      </c>
      <c r="E1082" s="6">
        <v>1336</v>
      </c>
      <c r="F1082" s="6">
        <v>20</v>
      </c>
      <c r="G1082" s="86">
        <f t="shared" si="149"/>
        <v>66.8</v>
      </c>
      <c r="H1082" s="67">
        <f t="shared" si="150"/>
        <v>2004</v>
      </c>
      <c r="I1082" s="67">
        <f t="shared" si="151"/>
        <v>2138</v>
      </c>
      <c r="J1082" s="67">
        <f t="shared" si="152"/>
        <v>68</v>
      </c>
      <c r="K1082" s="67">
        <f t="shared" si="153"/>
        <v>140</v>
      </c>
      <c r="L1082" s="67">
        <f t="shared" si="154"/>
        <v>208</v>
      </c>
      <c r="M1082" s="66">
        <f t="shared" si="147"/>
        <v>61.284403669724767</v>
      </c>
      <c r="N1082" s="66">
        <f t="shared" si="148"/>
        <v>61.284403669724767</v>
      </c>
      <c r="O1082" s="94">
        <f t="shared" si="155"/>
        <v>61.284403669724767</v>
      </c>
    </row>
    <row r="1083" spans="1:15" ht="18" customHeight="1" outlineLevel="2">
      <c r="A1083" s="91">
        <v>61</v>
      </c>
      <c r="B1083" s="76" t="s">
        <v>759</v>
      </c>
      <c r="C1083" s="5" t="s">
        <v>1457</v>
      </c>
      <c r="D1083" s="6">
        <v>73</v>
      </c>
      <c r="E1083" s="6">
        <v>894</v>
      </c>
      <c r="F1083" s="6">
        <v>20</v>
      </c>
      <c r="G1083" s="86">
        <f t="shared" si="149"/>
        <v>44.7</v>
      </c>
      <c r="H1083" s="67">
        <f t="shared" si="150"/>
        <v>1341</v>
      </c>
      <c r="I1083" s="67">
        <f t="shared" si="151"/>
        <v>1430</v>
      </c>
      <c r="J1083" s="67">
        <f t="shared" si="152"/>
        <v>46</v>
      </c>
      <c r="K1083" s="67">
        <f t="shared" si="153"/>
        <v>93</v>
      </c>
      <c r="L1083" s="67">
        <f t="shared" si="154"/>
        <v>139</v>
      </c>
      <c r="M1083" s="66">
        <f t="shared" si="147"/>
        <v>61.232876712328768</v>
      </c>
      <c r="N1083" s="66">
        <f t="shared" si="148"/>
        <v>61.232876712328768</v>
      </c>
      <c r="O1083" s="94">
        <f t="shared" si="155"/>
        <v>61.232876712328768</v>
      </c>
    </row>
    <row r="1084" spans="1:15" ht="18" customHeight="1" outlineLevel="2">
      <c r="A1084" s="91">
        <v>62</v>
      </c>
      <c r="B1084" s="76" t="s">
        <v>759</v>
      </c>
      <c r="C1084" s="76" t="s">
        <v>1581</v>
      </c>
      <c r="D1084" s="6">
        <v>50</v>
      </c>
      <c r="E1084" s="6">
        <v>22</v>
      </c>
      <c r="F1084" s="6">
        <v>1</v>
      </c>
      <c r="G1084" s="86">
        <f t="shared" si="149"/>
        <v>22</v>
      </c>
      <c r="H1084" s="67">
        <f t="shared" si="150"/>
        <v>660</v>
      </c>
      <c r="I1084" s="67">
        <f t="shared" si="151"/>
        <v>704</v>
      </c>
      <c r="J1084" s="67">
        <f t="shared" si="152"/>
        <v>22</v>
      </c>
      <c r="K1084" s="67">
        <f t="shared" si="153"/>
        <v>45</v>
      </c>
      <c r="L1084" s="67">
        <f t="shared" si="154"/>
        <v>67</v>
      </c>
      <c r="M1084" s="66">
        <f t="shared" si="147"/>
        <v>44</v>
      </c>
      <c r="N1084" s="66">
        <f t="shared" si="148"/>
        <v>44</v>
      </c>
      <c r="O1084" s="94">
        <f t="shared" si="155"/>
        <v>44</v>
      </c>
    </row>
    <row r="1085" spans="1:15" ht="18" customHeight="1" outlineLevel="2">
      <c r="A1085" s="91">
        <v>63</v>
      </c>
      <c r="B1085" s="76" t="s">
        <v>759</v>
      </c>
      <c r="C1085" s="5" t="s">
        <v>800</v>
      </c>
      <c r="D1085" s="6">
        <v>200</v>
      </c>
      <c r="E1085" s="6">
        <v>2001</v>
      </c>
      <c r="F1085" s="6">
        <v>19</v>
      </c>
      <c r="G1085" s="86">
        <f t="shared" si="149"/>
        <v>105.31578947368421</v>
      </c>
      <c r="H1085" s="67">
        <f t="shared" si="150"/>
        <v>3159</v>
      </c>
      <c r="I1085" s="67">
        <f t="shared" si="151"/>
        <v>3370</v>
      </c>
      <c r="J1085" s="67">
        <f t="shared" si="152"/>
        <v>107</v>
      </c>
      <c r="K1085" s="67">
        <f t="shared" si="153"/>
        <v>221</v>
      </c>
      <c r="L1085" s="67">
        <f t="shared" si="154"/>
        <v>328</v>
      </c>
      <c r="M1085" s="66">
        <f t="shared" si="147"/>
        <v>52.657894736842103</v>
      </c>
      <c r="N1085" s="66">
        <f t="shared" si="148"/>
        <v>52.657894736842103</v>
      </c>
      <c r="O1085" s="94">
        <f t="shared" si="155"/>
        <v>52.657894736842103</v>
      </c>
    </row>
    <row r="1086" spans="1:15" ht="18" customHeight="1" outlineLevel="2">
      <c r="A1086" s="91">
        <v>64</v>
      </c>
      <c r="B1086" s="76" t="s">
        <v>759</v>
      </c>
      <c r="C1086" s="5" t="s">
        <v>801</v>
      </c>
      <c r="D1086" s="6">
        <v>114</v>
      </c>
      <c r="E1086" s="6">
        <v>1440</v>
      </c>
      <c r="F1086" s="6">
        <v>20</v>
      </c>
      <c r="G1086" s="86">
        <f t="shared" si="149"/>
        <v>72</v>
      </c>
      <c r="H1086" s="67">
        <f t="shared" si="150"/>
        <v>2160</v>
      </c>
      <c r="I1086" s="67">
        <f t="shared" si="151"/>
        <v>2304</v>
      </c>
      <c r="J1086" s="67">
        <f t="shared" si="152"/>
        <v>73</v>
      </c>
      <c r="K1086" s="67">
        <f t="shared" si="153"/>
        <v>151</v>
      </c>
      <c r="L1086" s="67">
        <f t="shared" si="154"/>
        <v>224</v>
      </c>
      <c r="M1086" s="66">
        <f t="shared" si="147"/>
        <v>63.157894736842103</v>
      </c>
      <c r="N1086" s="66">
        <f t="shared" si="148"/>
        <v>63.157894736842103</v>
      </c>
      <c r="O1086" s="94">
        <f t="shared" si="155"/>
        <v>63.157894736842103</v>
      </c>
    </row>
    <row r="1087" spans="1:15" ht="18" customHeight="1" outlineLevel="2">
      <c r="A1087" s="91">
        <v>65</v>
      </c>
      <c r="B1087" s="76" t="s">
        <v>759</v>
      </c>
      <c r="C1087" s="5" t="s">
        <v>802</v>
      </c>
      <c r="D1087" s="6">
        <v>153</v>
      </c>
      <c r="E1087" s="6">
        <v>2046</v>
      </c>
      <c r="F1087" s="6">
        <v>20</v>
      </c>
      <c r="G1087" s="86">
        <f t="shared" si="149"/>
        <v>102.3</v>
      </c>
      <c r="H1087" s="67">
        <f t="shared" si="150"/>
        <v>3069</v>
      </c>
      <c r="I1087" s="67">
        <f t="shared" si="151"/>
        <v>3274</v>
      </c>
      <c r="J1087" s="67">
        <f t="shared" si="152"/>
        <v>104</v>
      </c>
      <c r="K1087" s="67">
        <f t="shared" si="153"/>
        <v>215</v>
      </c>
      <c r="L1087" s="67">
        <f t="shared" si="154"/>
        <v>319</v>
      </c>
      <c r="M1087" s="66">
        <f t="shared" ref="M1087:M1151" si="156">G1087*100/D1087</f>
        <v>66.862745098039213</v>
      </c>
      <c r="N1087" s="66">
        <f t="shared" si="148"/>
        <v>66.862745098039213</v>
      </c>
      <c r="O1087" s="94">
        <f t="shared" si="155"/>
        <v>66.862745098039213</v>
      </c>
    </row>
    <row r="1088" spans="1:15" ht="18" customHeight="1" outlineLevel="2">
      <c r="A1088" s="91">
        <v>66</v>
      </c>
      <c r="B1088" s="76" t="s">
        <v>759</v>
      </c>
      <c r="C1088" s="5" t="s">
        <v>1219</v>
      </c>
      <c r="D1088" s="6">
        <v>154</v>
      </c>
      <c r="E1088" s="6">
        <v>1682</v>
      </c>
      <c r="F1088" s="6">
        <v>20</v>
      </c>
      <c r="G1088" s="86">
        <f t="shared" si="149"/>
        <v>84.1</v>
      </c>
      <c r="H1088" s="67">
        <f t="shared" si="150"/>
        <v>2523</v>
      </c>
      <c r="I1088" s="67">
        <f t="shared" si="151"/>
        <v>2691</v>
      </c>
      <c r="J1088" s="67">
        <f t="shared" si="152"/>
        <v>86</v>
      </c>
      <c r="K1088" s="67">
        <f t="shared" si="153"/>
        <v>177</v>
      </c>
      <c r="L1088" s="67">
        <f t="shared" si="154"/>
        <v>263</v>
      </c>
      <c r="M1088" s="66">
        <f t="shared" si="156"/>
        <v>54.61038961038961</v>
      </c>
      <c r="N1088" s="66">
        <f t="shared" si="148"/>
        <v>54.61038961038961</v>
      </c>
      <c r="O1088" s="94">
        <f t="shared" si="155"/>
        <v>54.61038961038961</v>
      </c>
    </row>
    <row r="1089" spans="1:15" ht="18" customHeight="1" outlineLevel="2">
      <c r="A1089" s="91">
        <v>67</v>
      </c>
      <c r="B1089" s="76" t="s">
        <v>759</v>
      </c>
      <c r="C1089" s="5" t="s">
        <v>803</v>
      </c>
      <c r="D1089" s="6">
        <v>116</v>
      </c>
      <c r="E1089" s="6">
        <v>1470</v>
      </c>
      <c r="F1089" s="6">
        <v>20</v>
      </c>
      <c r="G1089" s="86">
        <f t="shared" si="149"/>
        <v>73.5</v>
      </c>
      <c r="H1089" s="67">
        <f t="shared" si="150"/>
        <v>2205</v>
      </c>
      <c r="I1089" s="67">
        <f t="shared" si="151"/>
        <v>2352</v>
      </c>
      <c r="J1089" s="67">
        <f t="shared" si="152"/>
        <v>75</v>
      </c>
      <c r="K1089" s="67">
        <f t="shared" si="153"/>
        <v>154</v>
      </c>
      <c r="L1089" s="67">
        <f t="shared" si="154"/>
        <v>229</v>
      </c>
      <c r="M1089" s="66">
        <f t="shared" si="156"/>
        <v>63.362068965517238</v>
      </c>
      <c r="N1089" s="66">
        <f t="shared" si="148"/>
        <v>63.362068965517238</v>
      </c>
      <c r="O1089" s="94">
        <f t="shared" si="155"/>
        <v>63.362068965517238</v>
      </c>
    </row>
    <row r="1090" spans="1:15" ht="18" customHeight="1" outlineLevel="2">
      <c r="A1090" s="91">
        <v>68</v>
      </c>
      <c r="B1090" s="76" t="s">
        <v>759</v>
      </c>
      <c r="C1090" s="5" t="s">
        <v>804</v>
      </c>
      <c r="D1090" s="6">
        <v>94</v>
      </c>
      <c r="E1090" s="6">
        <v>1307</v>
      </c>
      <c r="F1090" s="6">
        <v>20</v>
      </c>
      <c r="G1090" s="86">
        <f t="shared" si="149"/>
        <v>65.349999999999994</v>
      </c>
      <c r="H1090" s="67">
        <f t="shared" si="150"/>
        <v>1961</v>
      </c>
      <c r="I1090" s="67">
        <f t="shared" si="151"/>
        <v>2091</v>
      </c>
      <c r="J1090" s="67">
        <f t="shared" si="152"/>
        <v>67</v>
      </c>
      <c r="K1090" s="67">
        <f t="shared" si="153"/>
        <v>137</v>
      </c>
      <c r="L1090" s="67">
        <f t="shared" si="154"/>
        <v>204</v>
      </c>
      <c r="M1090" s="66">
        <f t="shared" si="156"/>
        <v>69.521276595744666</v>
      </c>
      <c r="N1090" s="66">
        <f t="shared" ref="N1090:N1153" si="157">G1090*100/D1090</f>
        <v>69.521276595744666</v>
      </c>
      <c r="O1090" s="94">
        <f t="shared" si="155"/>
        <v>69.521276595744666</v>
      </c>
    </row>
    <row r="1091" spans="1:15" ht="18" customHeight="1" outlineLevel="2">
      <c r="A1091" s="91">
        <v>69</v>
      </c>
      <c r="B1091" s="76" t="s">
        <v>759</v>
      </c>
      <c r="C1091" s="5" t="s">
        <v>805</v>
      </c>
      <c r="D1091" s="6">
        <v>89</v>
      </c>
      <c r="E1091" s="6">
        <v>660</v>
      </c>
      <c r="F1091" s="6">
        <v>20</v>
      </c>
      <c r="G1091" s="86">
        <f t="shared" si="149"/>
        <v>33</v>
      </c>
      <c r="H1091" s="67">
        <f t="shared" si="150"/>
        <v>990</v>
      </c>
      <c r="I1091" s="67">
        <f t="shared" si="151"/>
        <v>1056</v>
      </c>
      <c r="J1091" s="67">
        <f t="shared" si="152"/>
        <v>34</v>
      </c>
      <c r="K1091" s="67">
        <f t="shared" si="153"/>
        <v>69</v>
      </c>
      <c r="L1091" s="67">
        <f t="shared" si="154"/>
        <v>103</v>
      </c>
      <c r="M1091" s="66">
        <f t="shared" si="156"/>
        <v>37.078651685393261</v>
      </c>
      <c r="N1091" s="66">
        <f t="shared" si="157"/>
        <v>37.078651685393261</v>
      </c>
      <c r="O1091" s="94">
        <f t="shared" si="155"/>
        <v>37.078651685393261</v>
      </c>
    </row>
    <row r="1092" spans="1:15" ht="18" customHeight="1" outlineLevel="2">
      <c r="A1092" s="91">
        <v>70</v>
      </c>
      <c r="B1092" s="76" t="s">
        <v>759</v>
      </c>
      <c r="C1092" s="5" t="s">
        <v>806</v>
      </c>
      <c r="D1092" s="6">
        <v>212</v>
      </c>
      <c r="E1092" s="6">
        <v>2746</v>
      </c>
      <c r="F1092" s="6">
        <v>19</v>
      </c>
      <c r="G1092" s="86">
        <f t="shared" si="149"/>
        <v>144.52631578947367</v>
      </c>
      <c r="H1092" s="67">
        <f t="shared" si="150"/>
        <v>4336</v>
      </c>
      <c r="I1092" s="67">
        <f t="shared" si="151"/>
        <v>4625</v>
      </c>
      <c r="J1092" s="67">
        <f t="shared" si="152"/>
        <v>147</v>
      </c>
      <c r="K1092" s="67">
        <f t="shared" si="153"/>
        <v>304</v>
      </c>
      <c r="L1092" s="67">
        <f t="shared" si="154"/>
        <v>451</v>
      </c>
      <c r="M1092" s="66">
        <f t="shared" si="156"/>
        <v>68.172790466732863</v>
      </c>
      <c r="N1092" s="66">
        <f t="shared" si="157"/>
        <v>68.172790466732863</v>
      </c>
      <c r="O1092" s="94">
        <f t="shared" si="155"/>
        <v>68.172790466732863</v>
      </c>
    </row>
    <row r="1093" spans="1:15" ht="18" customHeight="1" outlineLevel="2">
      <c r="A1093" s="91">
        <v>71</v>
      </c>
      <c r="B1093" s="76" t="s">
        <v>759</v>
      </c>
      <c r="C1093" s="5" t="s">
        <v>807</v>
      </c>
      <c r="D1093" s="6">
        <v>125</v>
      </c>
      <c r="E1093" s="6">
        <v>1178</v>
      </c>
      <c r="F1093" s="6">
        <v>20</v>
      </c>
      <c r="G1093" s="86">
        <f t="shared" si="149"/>
        <v>58.9</v>
      </c>
      <c r="H1093" s="67">
        <f t="shared" si="150"/>
        <v>1767</v>
      </c>
      <c r="I1093" s="67">
        <f t="shared" si="151"/>
        <v>1885</v>
      </c>
      <c r="J1093" s="67">
        <f t="shared" si="152"/>
        <v>60</v>
      </c>
      <c r="K1093" s="67">
        <f t="shared" si="153"/>
        <v>123</v>
      </c>
      <c r="L1093" s="67">
        <f t="shared" si="154"/>
        <v>183</v>
      </c>
      <c r="M1093" s="66">
        <f t="shared" si="156"/>
        <v>47.12</v>
      </c>
      <c r="N1093" s="66">
        <f t="shared" si="157"/>
        <v>47.12</v>
      </c>
      <c r="O1093" s="94">
        <f t="shared" si="155"/>
        <v>47.12</v>
      </c>
    </row>
    <row r="1094" spans="1:15" ht="18" customHeight="1" outlineLevel="2">
      <c r="A1094" s="91">
        <v>72</v>
      </c>
      <c r="B1094" s="76" t="s">
        <v>759</v>
      </c>
      <c r="C1094" s="5" t="s">
        <v>808</v>
      </c>
      <c r="D1094" s="6">
        <v>210</v>
      </c>
      <c r="E1094" s="6">
        <v>1840</v>
      </c>
      <c r="F1094" s="6">
        <v>20</v>
      </c>
      <c r="G1094" s="86">
        <f t="shared" si="149"/>
        <v>92</v>
      </c>
      <c r="H1094" s="67">
        <f t="shared" si="150"/>
        <v>2760</v>
      </c>
      <c r="I1094" s="67">
        <f t="shared" si="151"/>
        <v>2944</v>
      </c>
      <c r="J1094" s="67">
        <f t="shared" si="152"/>
        <v>94</v>
      </c>
      <c r="K1094" s="67">
        <f t="shared" si="153"/>
        <v>193</v>
      </c>
      <c r="L1094" s="67">
        <f t="shared" si="154"/>
        <v>287</v>
      </c>
      <c r="M1094" s="66">
        <f t="shared" si="156"/>
        <v>43.80952380952381</v>
      </c>
      <c r="N1094" s="66">
        <f t="shared" si="157"/>
        <v>43.80952380952381</v>
      </c>
      <c r="O1094" s="94">
        <f t="shared" si="155"/>
        <v>43.80952380952381</v>
      </c>
    </row>
    <row r="1095" spans="1:15" ht="18" customHeight="1" outlineLevel="2">
      <c r="A1095" s="91">
        <v>73</v>
      </c>
      <c r="B1095" s="76" t="s">
        <v>759</v>
      </c>
      <c r="C1095" s="5" t="s">
        <v>1458</v>
      </c>
      <c r="D1095" s="6">
        <v>59</v>
      </c>
      <c r="E1095" s="6">
        <v>777</v>
      </c>
      <c r="F1095" s="6">
        <v>19</v>
      </c>
      <c r="G1095" s="86">
        <f t="shared" si="149"/>
        <v>40.89473684210526</v>
      </c>
      <c r="H1095" s="67">
        <f t="shared" si="150"/>
        <v>1227</v>
      </c>
      <c r="I1095" s="67">
        <f t="shared" si="151"/>
        <v>1309</v>
      </c>
      <c r="J1095" s="67">
        <f t="shared" si="152"/>
        <v>42</v>
      </c>
      <c r="K1095" s="67">
        <f t="shared" si="153"/>
        <v>85</v>
      </c>
      <c r="L1095" s="67">
        <f t="shared" si="154"/>
        <v>127</v>
      </c>
      <c r="M1095" s="66">
        <f t="shared" si="156"/>
        <v>69.313113291703829</v>
      </c>
      <c r="N1095" s="66">
        <f t="shared" si="157"/>
        <v>69.313113291703829</v>
      </c>
      <c r="O1095" s="94">
        <f t="shared" si="155"/>
        <v>69.313113291703829</v>
      </c>
    </row>
    <row r="1096" spans="1:15" ht="18" customHeight="1" outlineLevel="2">
      <c r="A1096" s="91">
        <v>74</v>
      </c>
      <c r="B1096" s="76" t="s">
        <v>759</v>
      </c>
      <c r="C1096" s="5" t="s">
        <v>809</v>
      </c>
      <c r="D1096" s="6">
        <v>118</v>
      </c>
      <c r="E1096" s="6">
        <v>1371</v>
      </c>
      <c r="F1096" s="6">
        <v>20</v>
      </c>
      <c r="G1096" s="86">
        <f t="shared" si="149"/>
        <v>68.55</v>
      </c>
      <c r="H1096" s="67">
        <f t="shared" si="150"/>
        <v>2057</v>
      </c>
      <c r="I1096" s="67">
        <f t="shared" si="151"/>
        <v>2194</v>
      </c>
      <c r="J1096" s="67">
        <f t="shared" si="152"/>
        <v>70</v>
      </c>
      <c r="K1096" s="67">
        <f t="shared" si="153"/>
        <v>144</v>
      </c>
      <c r="L1096" s="67">
        <f t="shared" si="154"/>
        <v>214</v>
      </c>
      <c r="M1096" s="66">
        <f t="shared" si="156"/>
        <v>58.093220338983052</v>
      </c>
      <c r="N1096" s="66">
        <f t="shared" si="157"/>
        <v>58.093220338983052</v>
      </c>
      <c r="O1096" s="94">
        <f t="shared" si="155"/>
        <v>58.093220338983052</v>
      </c>
    </row>
    <row r="1097" spans="1:15" ht="18" customHeight="1" outlineLevel="2">
      <c r="A1097" s="91">
        <v>75</v>
      </c>
      <c r="B1097" s="76" t="s">
        <v>759</v>
      </c>
      <c r="C1097" s="76" t="s">
        <v>1582</v>
      </c>
      <c r="D1097" s="6">
        <v>47</v>
      </c>
      <c r="E1097" s="6">
        <v>20</v>
      </c>
      <c r="F1097" s="6">
        <v>1</v>
      </c>
      <c r="G1097" s="86">
        <f t="shared" si="149"/>
        <v>20</v>
      </c>
      <c r="H1097" s="67">
        <f t="shared" si="150"/>
        <v>600</v>
      </c>
      <c r="I1097" s="67">
        <f t="shared" si="151"/>
        <v>640</v>
      </c>
      <c r="J1097" s="67">
        <f t="shared" si="152"/>
        <v>20</v>
      </c>
      <c r="K1097" s="67">
        <f t="shared" si="153"/>
        <v>41</v>
      </c>
      <c r="L1097" s="67">
        <f t="shared" si="154"/>
        <v>61</v>
      </c>
      <c r="M1097" s="66">
        <f t="shared" si="156"/>
        <v>42.553191489361701</v>
      </c>
      <c r="N1097" s="66">
        <f t="shared" si="157"/>
        <v>42.553191489361701</v>
      </c>
      <c r="O1097" s="94">
        <f t="shared" si="155"/>
        <v>42.553191489361701</v>
      </c>
    </row>
    <row r="1098" spans="1:15" ht="18" customHeight="1" outlineLevel="2">
      <c r="A1098" s="91">
        <v>76</v>
      </c>
      <c r="B1098" s="76" t="s">
        <v>759</v>
      </c>
      <c r="C1098" s="5" t="s">
        <v>810</v>
      </c>
      <c r="D1098" s="6">
        <v>160</v>
      </c>
      <c r="E1098" s="6">
        <v>1467</v>
      </c>
      <c r="F1098" s="6">
        <v>20</v>
      </c>
      <c r="G1098" s="86">
        <f t="shared" si="149"/>
        <v>73.349999999999994</v>
      </c>
      <c r="H1098" s="67">
        <f t="shared" si="150"/>
        <v>2201</v>
      </c>
      <c r="I1098" s="67">
        <f t="shared" si="151"/>
        <v>2347</v>
      </c>
      <c r="J1098" s="67">
        <f t="shared" si="152"/>
        <v>75</v>
      </c>
      <c r="K1098" s="67">
        <f t="shared" si="153"/>
        <v>154</v>
      </c>
      <c r="L1098" s="67">
        <f t="shared" si="154"/>
        <v>229</v>
      </c>
      <c r="M1098" s="66">
        <f t="shared" si="156"/>
        <v>45.843749999999993</v>
      </c>
      <c r="N1098" s="66">
        <f t="shared" si="157"/>
        <v>45.843749999999993</v>
      </c>
      <c r="O1098" s="94">
        <f t="shared" si="155"/>
        <v>45.843749999999993</v>
      </c>
    </row>
    <row r="1099" spans="1:15" ht="18" customHeight="1" outlineLevel="2">
      <c r="A1099" s="91">
        <v>77</v>
      </c>
      <c r="B1099" s="76" t="s">
        <v>759</v>
      </c>
      <c r="C1099" s="5" t="s">
        <v>440</v>
      </c>
      <c r="D1099" s="6">
        <v>100</v>
      </c>
      <c r="E1099" s="6">
        <v>758</v>
      </c>
      <c r="F1099" s="6">
        <v>18</v>
      </c>
      <c r="G1099" s="86">
        <f t="shared" si="149"/>
        <v>42.111111111111114</v>
      </c>
      <c r="H1099" s="67">
        <f t="shared" si="150"/>
        <v>1263</v>
      </c>
      <c r="I1099" s="67">
        <f t="shared" si="151"/>
        <v>1348</v>
      </c>
      <c r="J1099" s="67">
        <f t="shared" si="152"/>
        <v>43</v>
      </c>
      <c r="K1099" s="67">
        <f t="shared" si="153"/>
        <v>88</v>
      </c>
      <c r="L1099" s="67">
        <f t="shared" si="154"/>
        <v>131</v>
      </c>
      <c r="M1099" s="66">
        <f t="shared" si="156"/>
        <v>42.111111111111114</v>
      </c>
      <c r="N1099" s="66">
        <f t="shared" si="157"/>
        <v>42.111111111111114</v>
      </c>
      <c r="O1099" s="94">
        <f t="shared" si="155"/>
        <v>42.111111111111114</v>
      </c>
    </row>
    <row r="1100" spans="1:15" ht="18" customHeight="1" outlineLevel="2">
      <c r="A1100" s="91">
        <v>78</v>
      </c>
      <c r="B1100" s="76" t="s">
        <v>759</v>
      </c>
      <c r="C1100" s="5" t="s">
        <v>811</v>
      </c>
      <c r="D1100" s="6">
        <v>162</v>
      </c>
      <c r="E1100" s="6">
        <v>1673</v>
      </c>
      <c r="F1100" s="6">
        <v>20</v>
      </c>
      <c r="G1100" s="86">
        <f t="shared" si="149"/>
        <v>83.65</v>
      </c>
      <c r="H1100" s="67">
        <f t="shared" si="150"/>
        <v>2510</v>
      </c>
      <c r="I1100" s="67">
        <f t="shared" si="151"/>
        <v>2677</v>
      </c>
      <c r="J1100" s="67">
        <f t="shared" si="152"/>
        <v>85</v>
      </c>
      <c r="K1100" s="67">
        <f t="shared" si="153"/>
        <v>176</v>
      </c>
      <c r="L1100" s="67">
        <f t="shared" si="154"/>
        <v>261</v>
      </c>
      <c r="M1100" s="66">
        <f t="shared" si="156"/>
        <v>51.635802469135804</v>
      </c>
      <c r="N1100" s="66">
        <f t="shared" si="157"/>
        <v>51.635802469135804</v>
      </c>
      <c r="O1100" s="94">
        <f t="shared" si="155"/>
        <v>51.635802469135804</v>
      </c>
    </row>
    <row r="1101" spans="1:15" ht="18" customHeight="1" outlineLevel="2">
      <c r="A1101" s="91">
        <v>79</v>
      </c>
      <c r="B1101" s="76" t="s">
        <v>759</v>
      </c>
      <c r="C1101" s="5" t="s">
        <v>1459</v>
      </c>
      <c r="D1101" s="6">
        <v>100</v>
      </c>
      <c r="E1101" s="6">
        <v>1154</v>
      </c>
      <c r="F1101" s="6">
        <v>20</v>
      </c>
      <c r="G1101" s="86">
        <f t="shared" si="149"/>
        <v>57.7</v>
      </c>
      <c r="H1101" s="67">
        <f t="shared" si="150"/>
        <v>1731</v>
      </c>
      <c r="I1101" s="67">
        <f t="shared" si="151"/>
        <v>1846</v>
      </c>
      <c r="J1101" s="67">
        <f t="shared" si="152"/>
        <v>59</v>
      </c>
      <c r="K1101" s="67">
        <f t="shared" si="153"/>
        <v>121</v>
      </c>
      <c r="L1101" s="67">
        <f t="shared" si="154"/>
        <v>180</v>
      </c>
      <c r="M1101" s="66">
        <f t="shared" si="156"/>
        <v>57.7</v>
      </c>
      <c r="N1101" s="66">
        <f t="shared" si="157"/>
        <v>57.7</v>
      </c>
      <c r="O1101" s="94">
        <f t="shared" si="155"/>
        <v>57.7</v>
      </c>
    </row>
    <row r="1102" spans="1:15" ht="18" customHeight="1" outlineLevel="2">
      <c r="A1102" s="91">
        <v>80</v>
      </c>
      <c r="B1102" s="76" t="s">
        <v>759</v>
      </c>
      <c r="C1102" s="5" t="s">
        <v>1460</v>
      </c>
      <c r="D1102" s="6">
        <v>123</v>
      </c>
      <c r="E1102" s="6">
        <v>703</v>
      </c>
      <c r="F1102" s="6">
        <v>16</v>
      </c>
      <c r="G1102" s="86">
        <f t="shared" si="149"/>
        <v>43.9375</v>
      </c>
      <c r="H1102" s="67">
        <f t="shared" si="150"/>
        <v>1318</v>
      </c>
      <c r="I1102" s="67">
        <f t="shared" si="151"/>
        <v>1406</v>
      </c>
      <c r="J1102" s="67">
        <f t="shared" si="152"/>
        <v>45</v>
      </c>
      <c r="K1102" s="67">
        <f t="shared" si="153"/>
        <v>92</v>
      </c>
      <c r="L1102" s="67">
        <f t="shared" si="154"/>
        <v>137</v>
      </c>
      <c r="M1102" s="66">
        <f t="shared" si="156"/>
        <v>35.721544715447152</v>
      </c>
      <c r="N1102" s="66">
        <f t="shared" si="157"/>
        <v>35.721544715447152</v>
      </c>
      <c r="O1102" s="94">
        <f t="shared" si="155"/>
        <v>35.721544715447152</v>
      </c>
    </row>
    <row r="1103" spans="1:15" ht="18" customHeight="1" outlineLevel="2">
      <c r="A1103" s="91">
        <v>81</v>
      </c>
      <c r="B1103" s="76" t="s">
        <v>759</v>
      </c>
      <c r="C1103" s="5" t="s">
        <v>812</v>
      </c>
      <c r="D1103" s="6">
        <v>76</v>
      </c>
      <c r="E1103" s="6">
        <v>997</v>
      </c>
      <c r="F1103" s="6">
        <v>20</v>
      </c>
      <c r="G1103" s="86">
        <f t="shared" ref="G1103:G1167" si="158">E1103/F1103</f>
        <v>49.85</v>
      </c>
      <c r="H1103" s="67">
        <f t="shared" ref="H1103:H1167" si="159">ROUND(G1103*30,0)</f>
        <v>1496</v>
      </c>
      <c r="I1103" s="67">
        <f t="shared" ref="I1103:I1167" si="160">ROUND(G1103*32,0)</f>
        <v>1595</v>
      </c>
      <c r="J1103" s="67">
        <f t="shared" ref="J1103:J1167" si="161">ROUND(H1103*0.034,0)</f>
        <v>51</v>
      </c>
      <c r="K1103" s="67">
        <f t="shared" ref="K1103:K1167" si="162">ROUND(I1103*0.066-1,0)</f>
        <v>104</v>
      </c>
      <c r="L1103" s="67">
        <f t="shared" ref="L1103:L1167" si="163">J1103+K1103</f>
        <v>155</v>
      </c>
      <c r="M1103" s="66">
        <f t="shared" si="156"/>
        <v>65.59210526315789</v>
      </c>
      <c r="N1103" s="66">
        <f t="shared" si="157"/>
        <v>65.59210526315789</v>
      </c>
      <c r="O1103" s="94">
        <f t="shared" ref="O1103:O1167" si="164">G1103*100/D1103</f>
        <v>65.59210526315789</v>
      </c>
    </row>
    <row r="1104" spans="1:15" ht="18" customHeight="1" outlineLevel="2">
      <c r="A1104" s="91">
        <v>82</v>
      </c>
      <c r="B1104" s="76" t="s">
        <v>759</v>
      </c>
      <c r="C1104" s="5" t="s">
        <v>813</v>
      </c>
      <c r="D1104" s="6">
        <v>110</v>
      </c>
      <c r="E1104" s="6">
        <v>995</v>
      </c>
      <c r="F1104" s="6">
        <v>20</v>
      </c>
      <c r="G1104" s="86">
        <f t="shared" si="158"/>
        <v>49.75</v>
      </c>
      <c r="H1104" s="67">
        <f t="shared" si="159"/>
        <v>1493</v>
      </c>
      <c r="I1104" s="67">
        <f t="shared" si="160"/>
        <v>1592</v>
      </c>
      <c r="J1104" s="67">
        <f t="shared" si="161"/>
        <v>51</v>
      </c>
      <c r="K1104" s="67">
        <f t="shared" si="162"/>
        <v>104</v>
      </c>
      <c r="L1104" s="67">
        <f t="shared" si="163"/>
        <v>155</v>
      </c>
      <c r="M1104" s="66">
        <f t="shared" si="156"/>
        <v>45.227272727272727</v>
      </c>
      <c r="N1104" s="66">
        <f t="shared" si="157"/>
        <v>45.227272727272727</v>
      </c>
      <c r="O1104" s="94">
        <f t="shared" si="164"/>
        <v>45.227272727272727</v>
      </c>
    </row>
    <row r="1105" spans="1:15" ht="18" customHeight="1" outlineLevel="2">
      <c r="A1105" s="91">
        <v>83</v>
      </c>
      <c r="B1105" s="76" t="s">
        <v>759</v>
      </c>
      <c r="C1105" s="5" t="s">
        <v>1461</v>
      </c>
      <c r="D1105" s="6">
        <v>107</v>
      </c>
      <c r="E1105" s="6">
        <v>1483</v>
      </c>
      <c r="F1105" s="6">
        <v>20</v>
      </c>
      <c r="G1105" s="86">
        <f t="shared" si="158"/>
        <v>74.150000000000006</v>
      </c>
      <c r="H1105" s="67">
        <f t="shared" si="159"/>
        <v>2225</v>
      </c>
      <c r="I1105" s="67">
        <f t="shared" si="160"/>
        <v>2373</v>
      </c>
      <c r="J1105" s="67">
        <f t="shared" si="161"/>
        <v>76</v>
      </c>
      <c r="K1105" s="67">
        <f t="shared" si="162"/>
        <v>156</v>
      </c>
      <c r="L1105" s="67">
        <f t="shared" si="163"/>
        <v>232</v>
      </c>
      <c r="M1105" s="66">
        <f t="shared" si="156"/>
        <v>69.299065420560751</v>
      </c>
      <c r="N1105" s="66">
        <f t="shared" si="157"/>
        <v>69.299065420560751</v>
      </c>
      <c r="O1105" s="94">
        <f t="shared" si="164"/>
        <v>69.299065420560751</v>
      </c>
    </row>
    <row r="1106" spans="1:15" ht="18" customHeight="1" outlineLevel="2">
      <c r="A1106" s="91">
        <v>84</v>
      </c>
      <c r="B1106" s="76" t="s">
        <v>759</v>
      </c>
      <c r="C1106" s="5" t="s">
        <v>814</v>
      </c>
      <c r="D1106" s="6">
        <v>167</v>
      </c>
      <c r="E1106" s="6">
        <v>1467</v>
      </c>
      <c r="F1106" s="6">
        <v>18</v>
      </c>
      <c r="G1106" s="86">
        <f t="shared" si="158"/>
        <v>81.5</v>
      </c>
      <c r="H1106" s="67">
        <f t="shared" si="159"/>
        <v>2445</v>
      </c>
      <c r="I1106" s="67">
        <f t="shared" si="160"/>
        <v>2608</v>
      </c>
      <c r="J1106" s="67">
        <f t="shared" si="161"/>
        <v>83</v>
      </c>
      <c r="K1106" s="67">
        <f t="shared" si="162"/>
        <v>171</v>
      </c>
      <c r="L1106" s="67">
        <f t="shared" si="163"/>
        <v>254</v>
      </c>
      <c r="M1106" s="66">
        <f t="shared" si="156"/>
        <v>48.802395209580837</v>
      </c>
      <c r="N1106" s="66">
        <f t="shared" si="157"/>
        <v>48.802395209580837</v>
      </c>
      <c r="O1106" s="94">
        <f t="shared" si="164"/>
        <v>48.802395209580837</v>
      </c>
    </row>
    <row r="1107" spans="1:15" ht="18" customHeight="1" outlineLevel="2">
      <c r="A1107" s="91">
        <v>85</v>
      </c>
      <c r="B1107" s="76" t="s">
        <v>759</v>
      </c>
      <c r="C1107" s="5" t="s">
        <v>815</v>
      </c>
      <c r="D1107" s="6">
        <v>115</v>
      </c>
      <c r="E1107" s="6">
        <v>1294</v>
      </c>
      <c r="F1107" s="6">
        <v>18</v>
      </c>
      <c r="G1107" s="86">
        <f t="shared" si="158"/>
        <v>71.888888888888886</v>
      </c>
      <c r="H1107" s="67">
        <f t="shared" si="159"/>
        <v>2157</v>
      </c>
      <c r="I1107" s="67">
        <f t="shared" si="160"/>
        <v>2300</v>
      </c>
      <c r="J1107" s="67">
        <f t="shared" si="161"/>
        <v>73</v>
      </c>
      <c r="K1107" s="67">
        <f t="shared" si="162"/>
        <v>151</v>
      </c>
      <c r="L1107" s="67">
        <f t="shared" si="163"/>
        <v>224</v>
      </c>
      <c r="M1107" s="66">
        <f t="shared" si="156"/>
        <v>62.512077294685987</v>
      </c>
      <c r="N1107" s="66">
        <f t="shared" si="157"/>
        <v>62.512077294685987</v>
      </c>
      <c r="O1107" s="94">
        <f t="shared" si="164"/>
        <v>62.512077294685987</v>
      </c>
    </row>
    <row r="1108" spans="1:15" ht="18" customHeight="1" outlineLevel="2">
      <c r="A1108" s="91">
        <v>86</v>
      </c>
      <c r="B1108" s="76" t="s">
        <v>759</v>
      </c>
      <c r="C1108" s="5" t="s">
        <v>816</v>
      </c>
      <c r="D1108" s="6">
        <v>338</v>
      </c>
      <c r="E1108" s="6">
        <v>2524</v>
      </c>
      <c r="F1108" s="6">
        <v>20</v>
      </c>
      <c r="G1108" s="86">
        <f t="shared" si="158"/>
        <v>126.2</v>
      </c>
      <c r="H1108" s="67">
        <f t="shared" si="159"/>
        <v>3786</v>
      </c>
      <c r="I1108" s="67">
        <f t="shared" si="160"/>
        <v>4038</v>
      </c>
      <c r="J1108" s="67">
        <f t="shared" si="161"/>
        <v>129</v>
      </c>
      <c r="K1108" s="67">
        <f t="shared" si="162"/>
        <v>266</v>
      </c>
      <c r="L1108" s="67">
        <f t="shared" si="163"/>
        <v>395</v>
      </c>
      <c r="M1108" s="66">
        <f t="shared" si="156"/>
        <v>37.337278106508876</v>
      </c>
      <c r="N1108" s="66">
        <f t="shared" si="157"/>
        <v>37.337278106508876</v>
      </c>
      <c r="O1108" s="94">
        <f t="shared" si="164"/>
        <v>37.337278106508876</v>
      </c>
    </row>
    <row r="1109" spans="1:15" ht="18" customHeight="1" outlineLevel="2">
      <c r="A1109" s="91">
        <v>87</v>
      </c>
      <c r="B1109" s="76" t="s">
        <v>759</v>
      </c>
      <c r="C1109" s="5" t="s">
        <v>1164</v>
      </c>
      <c r="D1109" s="6">
        <v>155</v>
      </c>
      <c r="E1109" s="6">
        <v>1487</v>
      </c>
      <c r="F1109" s="6">
        <v>20</v>
      </c>
      <c r="G1109" s="86">
        <f t="shared" si="158"/>
        <v>74.349999999999994</v>
      </c>
      <c r="H1109" s="67">
        <f t="shared" si="159"/>
        <v>2231</v>
      </c>
      <c r="I1109" s="67">
        <f t="shared" si="160"/>
        <v>2379</v>
      </c>
      <c r="J1109" s="67">
        <f t="shared" si="161"/>
        <v>76</v>
      </c>
      <c r="K1109" s="67">
        <f t="shared" si="162"/>
        <v>156</v>
      </c>
      <c r="L1109" s="67">
        <f t="shared" si="163"/>
        <v>232</v>
      </c>
      <c r="M1109" s="66">
        <f t="shared" si="156"/>
        <v>47.967741935483865</v>
      </c>
      <c r="N1109" s="66">
        <f t="shared" si="157"/>
        <v>47.967741935483865</v>
      </c>
      <c r="O1109" s="94">
        <f t="shared" si="164"/>
        <v>47.967741935483865</v>
      </c>
    </row>
    <row r="1110" spans="1:15" ht="18" customHeight="1" outlineLevel="2">
      <c r="A1110" s="91">
        <v>88</v>
      </c>
      <c r="B1110" s="76" t="s">
        <v>759</v>
      </c>
      <c r="C1110" s="5" t="s">
        <v>817</v>
      </c>
      <c r="D1110" s="6">
        <v>248</v>
      </c>
      <c r="E1110" s="6">
        <v>2700</v>
      </c>
      <c r="F1110" s="6">
        <v>19</v>
      </c>
      <c r="G1110" s="86">
        <f t="shared" si="158"/>
        <v>142.10526315789474</v>
      </c>
      <c r="H1110" s="67">
        <f t="shared" si="159"/>
        <v>4263</v>
      </c>
      <c r="I1110" s="67">
        <f t="shared" si="160"/>
        <v>4547</v>
      </c>
      <c r="J1110" s="67">
        <f t="shared" si="161"/>
        <v>145</v>
      </c>
      <c r="K1110" s="67">
        <f t="shared" si="162"/>
        <v>299</v>
      </c>
      <c r="L1110" s="67">
        <f t="shared" si="163"/>
        <v>444</v>
      </c>
      <c r="M1110" s="66">
        <f t="shared" si="156"/>
        <v>57.300509337860781</v>
      </c>
      <c r="N1110" s="66">
        <f t="shared" si="157"/>
        <v>57.300509337860781</v>
      </c>
      <c r="O1110" s="94">
        <f t="shared" si="164"/>
        <v>57.300509337860781</v>
      </c>
    </row>
    <row r="1111" spans="1:15" ht="18" customHeight="1" outlineLevel="2">
      <c r="A1111" s="91">
        <v>89</v>
      </c>
      <c r="B1111" s="76" t="s">
        <v>759</v>
      </c>
      <c r="C1111" s="5" t="s">
        <v>818</v>
      </c>
      <c r="D1111" s="6">
        <v>225</v>
      </c>
      <c r="E1111" s="6">
        <v>2667</v>
      </c>
      <c r="F1111" s="6">
        <v>20</v>
      </c>
      <c r="G1111" s="86">
        <f t="shared" si="158"/>
        <v>133.35</v>
      </c>
      <c r="H1111" s="67">
        <f t="shared" si="159"/>
        <v>4001</v>
      </c>
      <c r="I1111" s="67">
        <f t="shared" si="160"/>
        <v>4267</v>
      </c>
      <c r="J1111" s="67">
        <f t="shared" si="161"/>
        <v>136</v>
      </c>
      <c r="K1111" s="67">
        <f t="shared" si="162"/>
        <v>281</v>
      </c>
      <c r="L1111" s="67">
        <f t="shared" si="163"/>
        <v>417</v>
      </c>
      <c r="M1111" s="66">
        <f t="shared" si="156"/>
        <v>59.266666666666666</v>
      </c>
      <c r="N1111" s="66">
        <f t="shared" si="157"/>
        <v>59.266666666666666</v>
      </c>
      <c r="O1111" s="94">
        <f t="shared" si="164"/>
        <v>59.266666666666666</v>
      </c>
    </row>
    <row r="1112" spans="1:15" ht="18" customHeight="1" outlineLevel="2">
      <c r="A1112" s="91">
        <v>90</v>
      </c>
      <c r="B1112" s="76" t="s">
        <v>759</v>
      </c>
      <c r="C1112" s="5" t="s">
        <v>819</v>
      </c>
      <c r="D1112" s="6">
        <v>118</v>
      </c>
      <c r="E1112" s="6">
        <v>1449</v>
      </c>
      <c r="F1112" s="6">
        <v>20</v>
      </c>
      <c r="G1112" s="86">
        <f t="shared" si="158"/>
        <v>72.45</v>
      </c>
      <c r="H1112" s="67">
        <f t="shared" si="159"/>
        <v>2174</v>
      </c>
      <c r="I1112" s="67">
        <f t="shared" si="160"/>
        <v>2318</v>
      </c>
      <c r="J1112" s="67">
        <f t="shared" si="161"/>
        <v>74</v>
      </c>
      <c r="K1112" s="67">
        <f t="shared" si="162"/>
        <v>152</v>
      </c>
      <c r="L1112" s="67">
        <f t="shared" si="163"/>
        <v>226</v>
      </c>
      <c r="M1112" s="66">
        <f t="shared" si="156"/>
        <v>61.398305084745765</v>
      </c>
      <c r="N1112" s="66">
        <f t="shared" si="157"/>
        <v>61.398305084745765</v>
      </c>
      <c r="O1112" s="94">
        <f t="shared" si="164"/>
        <v>61.398305084745765</v>
      </c>
    </row>
    <row r="1113" spans="1:15" ht="18" customHeight="1" outlineLevel="2">
      <c r="A1113" s="91">
        <v>91</v>
      </c>
      <c r="B1113" s="76" t="s">
        <v>759</v>
      </c>
      <c r="C1113" s="5" t="s">
        <v>1462</v>
      </c>
      <c r="D1113" s="6">
        <v>95</v>
      </c>
      <c r="E1113" s="6">
        <v>1051</v>
      </c>
      <c r="F1113" s="6">
        <v>19</v>
      </c>
      <c r="G1113" s="86">
        <f t="shared" si="158"/>
        <v>55.315789473684212</v>
      </c>
      <c r="H1113" s="67">
        <f t="shared" si="159"/>
        <v>1659</v>
      </c>
      <c r="I1113" s="67">
        <f t="shared" si="160"/>
        <v>1770</v>
      </c>
      <c r="J1113" s="67">
        <f t="shared" si="161"/>
        <v>56</v>
      </c>
      <c r="K1113" s="67">
        <f t="shared" si="162"/>
        <v>116</v>
      </c>
      <c r="L1113" s="67">
        <f t="shared" si="163"/>
        <v>172</v>
      </c>
      <c r="M1113" s="66">
        <f t="shared" si="156"/>
        <v>58.227146814404428</v>
      </c>
      <c r="N1113" s="66">
        <f t="shared" si="157"/>
        <v>58.227146814404428</v>
      </c>
      <c r="O1113" s="94">
        <f t="shared" si="164"/>
        <v>58.227146814404428</v>
      </c>
    </row>
    <row r="1114" spans="1:15" ht="18" customHeight="1" outlineLevel="2">
      <c r="A1114" s="91">
        <v>92</v>
      </c>
      <c r="B1114" s="76" t="s">
        <v>759</v>
      </c>
      <c r="C1114" s="5" t="s">
        <v>820</v>
      </c>
      <c r="D1114" s="6">
        <v>216</v>
      </c>
      <c r="E1114" s="6">
        <v>2433</v>
      </c>
      <c r="F1114" s="6">
        <v>20</v>
      </c>
      <c r="G1114" s="86">
        <f t="shared" si="158"/>
        <v>121.65</v>
      </c>
      <c r="H1114" s="67">
        <f t="shared" si="159"/>
        <v>3650</v>
      </c>
      <c r="I1114" s="67">
        <f t="shared" si="160"/>
        <v>3893</v>
      </c>
      <c r="J1114" s="67">
        <f t="shared" si="161"/>
        <v>124</v>
      </c>
      <c r="K1114" s="67">
        <f t="shared" si="162"/>
        <v>256</v>
      </c>
      <c r="L1114" s="67">
        <f t="shared" si="163"/>
        <v>380</v>
      </c>
      <c r="M1114" s="66">
        <f t="shared" si="156"/>
        <v>56.319444444444443</v>
      </c>
      <c r="N1114" s="66">
        <f t="shared" si="157"/>
        <v>56.319444444444443</v>
      </c>
      <c r="O1114" s="94">
        <f t="shared" si="164"/>
        <v>56.319444444444443</v>
      </c>
    </row>
    <row r="1115" spans="1:15" ht="18" customHeight="1" outlineLevel="2">
      <c r="A1115" s="91">
        <v>93</v>
      </c>
      <c r="B1115" s="76" t="s">
        <v>759</v>
      </c>
      <c r="C1115" s="5" t="s">
        <v>821</v>
      </c>
      <c r="D1115" s="6">
        <v>145</v>
      </c>
      <c r="E1115" s="6">
        <v>1405</v>
      </c>
      <c r="F1115" s="6">
        <v>19</v>
      </c>
      <c r="G1115" s="86">
        <f t="shared" si="158"/>
        <v>73.94736842105263</v>
      </c>
      <c r="H1115" s="67">
        <f t="shared" si="159"/>
        <v>2218</v>
      </c>
      <c r="I1115" s="67">
        <f t="shared" si="160"/>
        <v>2366</v>
      </c>
      <c r="J1115" s="67">
        <f t="shared" si="161"/>
        <v>75</v>
      </c>
      <c r="K1115" s="67">
        <f t="shared" si="162"/>
        <v>155</v>
      </c>
      <c r="L1115" s="67">
        <f t="shared" si="163"/>
        <v>230</v>
      </c>
      <c r="M1115" s="66">
        <f t="shared" si="156"/>
        <v>50.998185117967331</v>
      </c>
      <c r="N1115" s="66">
        <f t="shared" si="157"/>
        <v>50.998185117967331</v>
      </c>
      <c r="O1115" s="94">
        <f t="shared" si="164"/>
        <v>50.998185117967331</v>
      </c>
    </row>
    <row r="1116" spans="1:15" ht="18" customHeight="1" outlineLevel="2">
      <c r="A1116" s="91">
        <v>94</v>
      </c>
      <c r="B1116" s="76" t="s">
        <v>759</v>
      </c>
      <c r="C1116" s="5" t="s">
        <v>822</v>
      </c>
      <c r="D1116" s="6">
        <v>175</v>
      </c>
      <c r="E1116" s="6">
        <v>1239</v>
      </c>
      <c r="F1116" s="6">
        <v>20</v>
      </c>
      <c r="G1116" s="86">
        <f t="shared" si="158"/>
        <v>61.95</v>
      </c>
      <c r="H1116" s="67">
        <f t="shared" si="159"/>
        <v>1859</v>
      </c>
      <c r="I1116" s="67">
        <f t="shared" si="160"/>
        <v>1982</v>
      </c>
      <c r="J1116" s="67">
        <f t="shared" si="161"/>
        <v>63</v>
      </c>
      <c r="K1116" s="67">
        <f t="shared" si="162"/>
        <v>130</v>
      </c>
      <c r="L1116" s="67">
        <f t="shared" si="163"/>
        <v>193</v>
      </c>
      <c r="M1116" s="66">
        <f t="shared" si="156"/>
        <v>35.4</v>
      </c>
      <c r="N1116" s="66">
        <f t="shared" si="157"/>
        <v>35.4</v>
      </c>
      <c r="O1116" s="94">
        <f t="shared" si="164"/>
        <v>35.4</v>
      </c>
    </row>
    <row r="1117" spans="1:15" ht="18" customHeight="1" outlineLevel="2">
      <c r="A1117" s="91">
        <v>95</v>
      </c>
      <c r="B1117" s="76" t="s">
        <v>759</v>
      </c>
      <c r="C1117" s="5" t="s">
        <v>391</v>
      </c>
      <c r="D1117" s="6">
        <v>110</v>
      </c>
      <c r="E1117" s="6">
        <v>1382</v>
      </c>
      <c r="F1117" s="6">
        <v>20</v>
      </c>
      <c r="G1117" s="86">
        <f t="shared" si="158"/>
        <v>69.099999999999994</v>
      </c>
      <c r="H1117" s="67">
        <f t="shared" si="159"/>
        <v>2073</v>
      </c>
      <c r="I1117" s="67">
        <f t="shared" si="160"/>
        <v>2211</v>
      </c>
      <c r="J1117" s="67">
        <f t="shared" si="161"/>
        <v>70</v>
      </c>
      <c r="K1117" s="67">
        <f t="shared" si="162"/>
        <v>145</v>
      </c>
      <c r="L1117" s="67">
        <f t="shared" si="163"/>
        <v>215</v>
      </c>
      <c r="M1117" s="66">
        <f t="shared" si="156"/>
        <v>62.818181818181813</v>
      </c>
      <c r="N1117" s="66">
        <f t="shared" si="157"/>
        <v>62.818181818181813</v>
      </c>
      <c r="O1117" s="94">
        <f t="shared" si="164"/>
        <v>62.818181818181813</v>
      </c>
    </row>
    <row r="1118" spans="1:15" ht="18" customHeight="1" outlineLevel="2">
      <c r="A1118" s="91">
        <v>96</v>
      </c>
      <c r="B1118" s="76" t="s">
        <v>759</v>
      </c>
      <c r="C1118" s="5" t="s">
        <v>1463</v>
      </c>
      <c r="D1118" s="6">
        <v>131</v>
      </c>
      <c r="E1118" s="6">
        <v>1541</v>
      </c>
      <c r="F1118" s="6">
        <v>20</v>
      </c>
      <c r="G1118" s="86">
        <f t="shared" si="158"/>
        <v>77.05</v>
      </c>
      <c r="H1118" s="67">
        <f t="shared" si="159"/>
        <v>2312</v>
      </c>
      <c r="I1118" s="67">
        <f t="shared" si="160"/>
        <v>2466</v>
      </c>
      <c r="J1118" s="67">
        <f t="shared" si="161"/>
        <v>79</v>
      </c>
      <c r="K1118" s="67">
        <f t="shared" si="162"/>
        <v>162</v>
      </c>
      <c r="L1118" s="67">
        <f t="shared" si="163"/>
        <v>241</v>
      </c>
      <c r="M1118" s="66">
        <f t="shared" si="156"/>
        <v>58.81679389312977</v>
      </c>
      <c r="N1118" s="66">
        <f t="shared" si="157"/>
        <v>58.81679389312977</v>
      </c>
      <c r="O1118" s="94">
        <f t="shared" si="164"/>
        <v>58.81679389312977</v>
      </c>
    </row>
    <row r="1119" spans="1:15" ht="18" customHeight="1" outlineLevel="2">
      <c r="A1119" s="91">
        <v>97</v>
      </c>
      <c r="B1119" s="76" t="s">
        <v>759</v>
      </c>
      <c r="C1119" s="5" t="s">
        <v>824</v>
      </c>
      <c r="D1119" s="6">
        <v>223</v>
      </c>
      <c r="E1119" s="6">
        <v>2644</v>
      </c>
      <c r="F1119" s="6">
        <v>20</v>
      </c>
      <c r="G1119" s="86">
        <f t="shared" si="158"/>
        <v>132.19999999999999</v>
      </c>
      <c r="H1119" s="67">
        <f t="shared" si="159"/>
        <v>3966</v>
      </c>
      <c r="I1119" s="67">
        <f t="shared" si="160"/>
        <v>4230</v>
      </c>
      <c r="J1119" s="67">
        <f t="shared" si="161"/>
        <v>135</v>
      </c>
      <c r="K1119" s="67">
        <f t="shared" si="162"/>
        <v>278</v>
      </c>
      <c r="L1119" s="67">
        <f t="shared" si="163"/>
        <v>413</v>
      </c>
      <c r="M1119" s="66">
        <f t="shared" si="156"/>
        <v>59.282511210762323</v>
      </c>
      <c r="N1119" s="66">
        <f t="shared" si="157"/>
        <v>59.282511210762323</v>
      </c>
      <c r="O1119" s="94">
        <f t="shared" si="164"/>
        <v>59.282511210762323</v>
      </c>
    </row>
    <row r="1120" spans="1:15" ht="18" customHeight="1" outlineLevel="2">
      <c r="A1120" s="91">
        <v>98</v>
      </c>
      <c r="B1120" s="76" t="s">
        <v>759</v>
      </c>
      <c r="C1120" s="5" t="s">
        <v>1464</v>
      </c>
      <c r="D1120" s="6">
        <v>111</v>
      </c>
      <c r="E1120" s="6">
        <v>1158</v>
      </c>
      <c r="F1120" s="6">
        <v>20</v>
      </c>
      <c r="G1120" s="86">
        <f t="shared" si="158"/>
        <v>57.9</v>
      </c>
      <c r="H1120" s="67">
        <f t="shared" si="159"/>
        <v>1737</v>
      </c>
      <c r="I1120" s="67">
        <f t="shared" si="160"/>
        <v>1853</v>
      </c>
      <c r="J1120" s="67">
        <f t="shared" si="161"/>
        <v>59</v>
      </c>
      <c r="K1120" s="67">
        <f t="shared" si="162"/>
        <v>121</v>
      </c>
      <c r="L1120" s="67">
        <f t="shared" si="163"/>
        <v>180</v>
      </c>
      <c r="M1120" s="66">
        <f t="shared" si="156"/>
        <v>52.162162162162161</v>
      </c>
      <c r="N1120" s="66">
        <f t="shared" si="157"/>
        <v>52.162162162162161</v>
      </c>
      <c r="O1120" s="94">
        <f t="shared" si="164"/>
        <v>52.162162162162161</v>
      </c>
    </row>
    <row r="1121" spans="1:15" ht="18" customHeight="1" outlineLevel="2">
      <c r="A1121" s="91">
        <v>99</v>
      </c>
      <c r="B1121" s="76" t="s">
        <v>759</v>
      </c>
      <c r="C1121" s="5" t="s">
        <v>825</v>
      </c>
      <c r="D1121" s="6">
        <v>101</v>
      </c>
      <c r="E1121" s="6">
        <v>1011</v>
      </c>
      <c r="F1121" s="6">
        <v>20</v>
      </c>
      <c r="G1121" s="86">
        <f t="shared" si="158"/>
        <v>50.55</v>
      </c>
      <c r="H1121" s="67">
        <f t="shared" si="159"/>
        <v>1517</v>
      </c>
      <c r="I1121" s="67">
        <f t="shared" si="160"/>
        <v>1618</v>
      </c>
      <c r="J1121" s="67">
        <f t="shared" si="161"/>
        <v>52</v>
      </c>
      <c r="K1121" s="67">
        <f t="shared" si="162"/>
        <v>106</v>
      </c>
      <c r="L1121" s="67">
        <f t="shared" si="163"/>
        <v>158</v>
      </c>
      <c r="M1121" s="66">
        <f t="shared" si="156"/>
        <v>50.049504950495049</v>
      </c>
      <c r="N1121" s="66">
        <f t="shared" si="157"/>
        <v>50.049504950495049</v>
      </c>
      <c r="O1121" s="94">
        <f t="shared" si="164"/>
        <v>50.049504950495049</v>
      </c>
    </row>
    <row r="1122" spans="1:15" ht="18" customHeight="1" outlineLevel="2">
      <c r="A1122" s="91">
        <v>100</v>
      </c>
      <c r="B1122" s="76" t="s">
        <v>759</v>
      </c>
      <c r="C1122" s="5" t="s">
        <v>826</v>
      </c>
      <c r="D1122" s="6">
        <v>115</v>
      </c>
      <c r="E1122" s="6">
        <v>1253</v>
      </c>
      <c r="F1122" s="6">
        <v>20</v>
      </c>
      <c r="G1122" s="86">
        <f t="shared" si="158"/>
        <v>62.65</v>
      </c>
      <c r="H1122" s="67">
        <f t="shared" si="159"/>
        <v>1880</v>
      </c>
      <c r="I1122" s="67">
        <f t="shared" si="160"/>
        <v>2005</v>
      </c>
      <c r="J1122" s="67">
        <f t="shared" si="161"/>
        <v>64</v>
      </c>
      <c r="K1122" s="67">
        <f t="shared" si="162"/>
        <v>131</v>
      </c>
      <c r="L1122" s="67">
        <f t="shared" si="163"/>
        <v>195</v>
      </c>
      <c r="M1122" s="66">
        <f t="shared" si="156"/>
        <v>54.478260869565219</v>
      </c>
      <c r="N1122" s="66">
        <f t="shared" si="157"/>
        <v>54.478260869565219</v>
      </c>
      <c r="O1122" s="94">
        <f t="shared" si="164"/>
        <v>54.478260869565219</v>
      </c>
    </row>
    <row r="1123" spans="1:15" ht="18" customHeight="1" outlineLevel="2">
      <c r="A1123" s="91">
        <v>101</v>
      </c>
      <c r="B1123" s="76" t="s">
        <v>759</v>
      </c>
      <c r="C1123" s="5" t="s">
        <v>1465</v>
      </c>
      <c r="D1123" s="6">
        <v>140</v>
      </c>
      <c r="E1123" s="6">
        <v>1385</v>
      </c>
      <c r="F1123" s="6">
        <v>20</v>
      </c>
      <c r="G1123" s="86">
        <f t="shared" si="158"/>
        <v>69.25</v>
      </c>
      <c r="H1123" s="67">
        <f t="shared" si="159"/>
        <v>2078</v>
      </c>
      <c r="I1123" s="67">
        <f t="shared" si="160"/>
        <v>2216</v>
      </c>
      <c r="J1123" s="67">
        <f t="shared" si="161"/>
        <v>71</v>
      </c>
      <c r="K1123" s="67">
        <f t="shared" si="162"/>
        <v>145</v>
      </c>
      <c r="L1123" s="67">
        <f t="shared" si="163"/>
        <v>216</v>
      </c>
      <c r="M1123" s="66">
        <f t="shared" si="156"/>
        <v>49.464285714285715</v>
      </c>
      <c r="N1123" s="66">
        <f t="shared" si="157"/>
        <v>49.464285714285715</v>
      </c>
      <c r="O1123" s="94">
        <f t="shared" si="164"/>
        <v>49.464285714285715</v>
      </c>
    </row>
    <row r="1124" spans="1:15" ht="18" customHeight="1" outlineLevel="2">
      <c r="A1124" s="91">
        <v>102</v>
      </c>
      <c r="B1124" s="76" t="s">
        <v>759</v>
      </c>
      <c r="C1124" s="5" t="s">
        <v>827</v>
      </c>
      <c r="D1124" s="6">
        <v>50</v>
      </c>
      <c r="E1124" s="6">
        <v>516</v>
      </c>
      <c r="F1124" s="6">
        <v>15</v>
      </c>
      <c r="G1124" s="86">
        <f t="shared" si="158"/>
        <v>34.4</v>
      </c>
      <c r="H1124" s="67">
        <f t="shared" si="159"/>
        <v>1032</v>
      </c>
      <c r="I1124" s="67">
        <f t="shared" si="160"/>
        <v>1101</v>
      </c>
      <c r="J1124" s="67">
        <f t="shared" si="161"/>
        <v>35</v>
      </c>
      <c r="K1124" s="67">
        <f t="shared" si="162"/>
        <v>72</v>
      </c>
      <c r="L1124" s="67">
        <f t="shared" si="163"/>
        <v>107</v>
      </c>
      <c r="M1124" s="66">
        <f t="shared" si="156"/>
        <v>68.8</v>
      </c>
      <c r="N1124" s="66">
        <f t="shared" si="157"/>
        <v>68.8</v>
      </c>
      <c r="O1124" s="94">
        <f t="shared" si="164"/>
        <v>68.8</v>
      </c>
    </row>
    <row r="1125" spans="1:15" ht="18" customHeight="1" outlineLevel="2">
      <c r="A1125" s="91">
        <v>103</v>
      </c>
      <c r="B1125" s="76" t="s">
        <v>759</v>
      </c>
      <c r="C1125" s="5" t="s">
        <v>828</v>
      </c>
      <c r="D1125" s="6">
        <v>130</v>
      </c>
      <c r="E1125" s="6">
        <v>1453</v>
      </c>
      <c r="F1125" s="6">
        <v>20</v>
      </c>
      <c r="G1125" s="86">
        <f t="shared" si="158"/>
        <v>72.650000000000006</v>
      </c>
      <c r="H1125" s="67">
        <f t="shared" si="159"/>
        <v>2180</v>
      </c>
      <c r="I1125" s="67">
        <f t="shared" si="160"/>
        <v>2325</v>
      </c>
      <c r="J1125" s="67">
        <f t="shared" si="161"/>
        <v>74</v>
      </c>
      <c r="K1125" s="67">
        <f t="shared" si="162"/>
        <v>152</v>
      </c>
      <c r="L1125" s="67">
        <f t="shared" si="163"/>
        <v>226</v>
      </c>
      <c r="M1125" s="66">
        <f t="shared" si="156"/>
        <v>55.884615384615394</v>
      </c>
      <c r="N1125" s="66">
        <f t="shared" si="157"/>
        <v>55.884615384615394</v>
      </c>
      <c r="O1125" s="94">
        <f t="shared" si="164"/>
        <v>55.884615384615394</v>
      </c>
    </row>
    <row r="1126" spans="1:15" ht="18" customHeight="1" outlineLevel="2">
      <c r="A1126" s="91">
        <v>104</v>
      </c>
      <c r="B1126" s="76" t="s">
        <v>759</v>
      </c>
      <c r="C1126" s="5" t="s">
        <v>829</v>
      </c>
      <c r="D1126" s="6">
        <v>144</v>
      </c>
      <c r="E1126" s="6">
        <v>1030</v>
      </c>
      <c r="F1126" s="6">
        <v>18</v>
      </c>
      <c r="G1126" s="86">
        <f t="shared" si="158"/>
        <v>57.222222222222221</v>
      </c>
      <c r="H1126" s="67">
        <f t="shared" si="159"/>
        <v>1717</v>
      </c>
      <c r="I1126" s="67">
        <f t="shared" si="160"/>
        <v>1831</v>
      </c>
      <c r="J1126" s="67">
        <f t="shared" si="161"/>
        <v>58</v>
      </c>
      <c r="K1126" s="67">
        <f t="shared" si="162"/>
        <v>120</v>
      </c>
      <c r="L1126" s="67">
        <f t="shared" si="163"/>
        <v>178</v>
      </c>
      <c r="M1126" s="66">
        <f t="shared" si="156"/>
        <v>39.737654320987652</v>
      </c>
      <c r="N1126" s="66">
        <f t="shared" si="157"/>
        <v>39.737654320987652</v>
      </c>
      <c r="O1126" s="94">
        <f t="shared" si="164"/>
        <v>39.737654320987652</v>
      </c>
    </row>
    <row r="1127" spans="1:15" s="117" customFormat="1" ht="18" customHeight="1" outlineLevel="1">
      <c r="A1127" s="91"/>
      <c r="B1127" s="120" t="s">
        <v>830</v>
      </c>
      <c r="C1127" s="5"/>
      <c r="D1127" s="6"/>
      <c r="E1127" s="6"/>
      <c r="F1127" s="6"/>
      <c r="G1127" s="86"/>
      <c r="H1127" s="67"/>
      <c r="I1127" s="67"/>
      <c r="J1127" s="67">
        <f>SUBTOTAL(9,J1023:J1126)</f>
        <v>7956</v>
      </c>
      <c r="K1127" s="67">
        <f>SUBTOTAL(9,K1023:K1126)</f>
        <v>16376</v>
      </c>
      <c r="L1127" s="67">
        <f>SUBTOTAL(9,L1023:L1126)</f>
        <v>24332</v>
      </c>
      <c r="M1127" s="66"/>
      <c r="N1127" s="66"/>
      <c r="O1127" s="94"/>
    </row>
    <row r="1128" spans="1:15" ht="18" customHeight="1" outlineLevel="2">
      <c r="A1128" s="81">
        <v>1</v>
      </c>
      <c r="B1128" s="76" t="s">
        <v>831</v>
      </c>
      <c r="C1128" s="79" t="s">
        <v>832</v>
      </c>
      <c r="D1128" s="80">
        <v>127</v>
      </c>
      <c r="E1128" s="6">
        <v>676</v>
      </c>
      <c r="F1128" s="80">
        <v>14</v>
      </c>
      <c r="G1128" s="86">
        <f t="shared" si="158"/>
        <v>48.285714285714285</v>
      </c>
      <c r="H1128" s="67">
        <f t="shared" si="159"/>
        <v>1449</v>
      </c>
      <c r="I1128" s="67">
        <f t="shared" si="160"/>
        <v>1545</v>
      </c>
      <c r="J1128" s="67">
        <f t="shared" si="161"/>
        <v>49</v>
      </c>
      <c r="K1128" s="67">
        <f t="shared" si="162"/>
        <v>101</v>
      </c>
      <c r="L1128" s="67">
        <f t="shared" si="163"/>
        <v>150</v>
      </c>
      <c r="M1128" s="66">
        <f t="shared" si="156"/>
        <v>38.020247469066369</v>
      </c>
      <c r="N1128" s="66">
        <f t="shared" si="157"/>
        <v>38.020247469066369</v>
      </c>
      <c r="O1128" s="94">
        <f t="shared" si="164"/>
        <v>38.020247469066369</v>
      </c>
    </row>
    <row r="1129" spans="1:15" ht="18" customHeight="1" outlineLevel="2">
      <c r="A1129" s="81">
        <v>2</v>
      </c>
      <c r="B1129" s="76" t="s">
        <v>831</v>
      </c>
      <c r="C1129" s="79" t="s">
        <v>833</v>
      </c>
      <c r="D1129" s="80">
        <v>24</v>
      </c>
      <c r="E1129" s="6">
        <v>220</v>
      </c>
      <c r="F1129" s="80">
        <v>15</v>
      </c>
      <c r="G1129" s="86">
        <f t="shared" si="158"/>
        <v>14.666666666666666</v>
      </c>
      <c r="H1129" s="67">
        <f t="shared" si="159"/>
        <v>440</v>
      </c>
      <c r="I1129" s="67">
        <f t="shared" si="160"/>
        <v>469</v>
      </c>
      <c r="J1129" s="67">
        <f t="shared" si="161"/>
        <v>15</v>
      </c>
      <c r="K1129" s="67">
        <f t="shared" si="162"/>
        <v>30</v>
      </c>
      <c r="L1129" s="67">
        <f t="shared" si="163"/>
        <v>45</v>
      </c>
      <c r="M1129" s="66">
        <f t="shared" si="156"/>
        <v>61.111111111111107</v>
      </c>
      <c r="N1129" s="66">
        <f t="shared" si="157"/>
        <v>61.111111111111107</v>
      </c>
      <c r="O1129" s="94">
        <f t="shared" si="164"/>
        <v>61.111111111111107</v>
      </c>
    </row>
    <row r="1130" spans="1:15" ht="18" customHeight="1" outlineLevel="2">
      <c r="A1130" s="81">
        <v>3</v>
      </c>
      <c r="B1130" s="76" t="s">
        <v>831</v>
      </c>
      <c r="C1130" s="79" t="s">
        <v>834</v>
      </c>
      <c r="D1130" s="80">
        <v>78</v>
      </c>
      <c r="E1130" s="6">
        <v>994</v>
      </c>
      <c r="F1130" s="80">
        <v>18</v>
      </c>
      <c r="G1130" s="86">
        <f t="shared" si="158"/>
        <v>55.222222222222221</v>
      </c>
      <c r="H1130" s="67">
        <f t="shared" si="159"/>
        <v>1657</v>
      </c>
      <c r="I1130" s="67">
        <f t="shared" si="160"/>
        <v>1767</v>
      </c>
      <c r="J1130" s="67">
        <f t="shared" si="161"/>
        <v>56</v>
      </c>
      <c r="K1130" s="67">
        <f t="shared" si="162"/>
        <v>116</v>
      </c>
      <c r="L1130" s="67">
        <f t="shared" si="163"/>
        <v>172</v>
      </c>
      <c r="M1130" s="66">
        <f t="shared" si="156"/>
        <v>70.797720797720785</v>
      </c>
      <c r="N1130" s="66">
        <f t="shared" si="157"/>
        <v>70.797720797720785</v>
      </c>
      <c r="O1130" s="94">
        <f t="shared" si="164"/>
        <v>70.797720797720785</v>
      </c>
    </row>
    <row r="1131" spans="1:15" ht="18" customHeight="1" outlineLevel="2">
      <c r="A1131" s="81">
        <v>4</v>
      </c>
      <c r="B1131" s="76" t="s">
        <v>831</v>
      </c>
      <c r="C1131" s="79" t="s">
        <v>835</v>
      </c>
      <c r="D1131" s="80">
        <v>200</v>
      </c>
      <c r="E1131" s="6">
        <v>1557</v>
      </c>
      <c r="F1131" s="80">
        <v>19</v>
      </c>
      <c r="G1131" s="86">
        <f t="shared" si="158"/>
        <v>81.94736842105263</v>
      </c>
      <c r="H1131" s="67">
        <f t="shared" si="159"/>
        <v>2458</v>
      </c>
      <c r="I1131" s="67">
        <f t="shared" si="160"/>
        <v>2622</v>
      </c>
      <c r="J1131" s="67">
        <f t="shared" si="161"/>
        <v>84</v>
      </c>
      <c r="K1131" s="67">
        <f t="shared" si="162"/>
        <v>172</v>
      </c>
      <c r="L1131" s="67">
        <f t="shared" si="163"/>
        <v>256</v>
      </c>
      <c r="M1131" s="66">
        <f t="shared" si="156"/>
        <v>40.973684210526315</v>
      </c>
      <c r="N1131" s="66">
        <f t="shared" si="157"/>
        <v>40.973684210526315</v>
      </c>
      <c r="O1131" s="94">
        <f t="shared" si="164"/>
        <v>40.973684210526315</v>
      </c>
    </row>
    <row r="1132" spans="1:15" ht="18" customHeight="1" outlineLevel="2">
      <c r="A1132" s="81">
        <v>5</v>
      </c>
      <c r="B1132" s="76" t="s">
        <v>831</v>
      </c>
      <c r="C1132" s="79" t="s">
        <v>836</v>
      </c>
      <c r="D1132" s="80">
        <v>172</v>
      </c>
      <c r="E1132" s="6">
        <v>972</v>
      </c>
      <c r="F1132" s="80">
        <v>13</v>
      </c>
      <c r="G1132" s="86">
        <f t="shared" si="158"/>
        <v>74.769230769230774</v>
      </c>
      <c r="H1132" s="67">
        <f t="shared" si="159"/>
        <v>2243</v>
      </c>
      <c r="I1132" s="67">
        <f t="shared" si="160"/>
        <v>2393</v>
      </c>
      <c r="J1132" s="67">
        <f t="shared" si="161"/>
        <v>76</v>
      </c>
      <c r="K1132" s="67">
        <f t="shared" si="162"/>
        <v>157</v>
      </c>
      <c r="L1132" s="67">
        <f t="shared" si="163"/>
        <v>233</v>
      </c>
      <c r="M1132" s="66">
        <f t="shared" si="156"/>
        <v>43.470483005366731</v>
      </c>
      <c r="N1132" s="66">
        <f t="shared" si="157"/>
        <v>43.470483005366731</v>
      </c>
      <c r="O1132" s="94">
        <f t="shared" si="164"/>
        <v>43.470483005366731</v>
      </c>
    </row>
    <row r="1133" spans="1:15" ht="18" customHeight="1" outlineLevel="2">
      <c r="A1133" s="81">
        <v>6</v>
      </c>
      <c r="B1133" s="76" t="s">
        <v>831</v>
      </c>
      <c r="C1133" s="79" t="s">
        <v>326</v>
      </c>
      <c r="D1133" s="80">
        <v>94</v>
      </c>
      <c r="E1133" s="6">
        <v>774</v>
      </c>
      <c r="F1133" s="80">
        <v>18</v>
      </c>
      <c r="G1133" s="86">
        <f t="shared" si="158"/>
        <v>43</v>
      </c>
      <c r="H1133" s="67">
        <f t="shared" si="159"/>
        <v>1290</v>
      </c>
      <c r="I1133" s="67">
        <f t="shared" si="160"/>
        <v>1376</v>
      </c>
      <c r="J1133" s="67">
        <f t="shared" si="161"/>
        <v>44</v>
      </c>
      <c r="K1133" s="67">
        <f t="shared" si="162"/>
        <v>90</v>
      </c>
      <c r="L1133" s="67">
        <f t="shared" si="163"/>
        <v>134</v>
      </c>
      <c r="M1133" s="66">
        <f t="shared" si="156"/>
        <v>45.744680851063826</v>
      </c>
      <c r="N1133" s="66">
        <f t="shared" si="157"/>
        <v>45.744680851063826</v>
      </c>
      <c r="O1133" s="94">
        <f t="shared" si="164"/>
        <v>45.744680851063826</v>
      </c>
    </row>
    <row r="1134" spans="1:15" ht="18" customHeight="1" outlineLevel="2">
      <c r="A1134" s="81">
        <v>7</v>
      </c>
      <c r="B1134" s="76" t="s">
        <v>831</v>
      </c>
      <c r="C1134" s="79" t="s">
        <v>837</v>
      </c>
      <c r="D1134" s="80">
        <v>108</v>
      </c>
      <c r="E1134" s="6">
        <v>1109</v>
      </c>
      <c r="F1134" s="80">
        <v>18</v>
      </c>
      <c r="G1134" s="86">
        <f t="shared" si="158"/>
        <v>61.611111111111114</v>
      </c>
      <c r="H1134" s="67">
        <f t="shared" si="159"/>
        <v>1848</v>
      </c>
      <c r="I1134" s="67">
        <f t="shared" si="160"/>
        <v>1972</v>
      </c>
      <c r="J1134" s="67">
        <f t="shared" si="161"/>
        <v>63</v>
      </c>
      <c r="K1134" s="67">
        <f t="shared" si="162"/>
        <v>129</v>
      </c>
      <c r="L1134" s="67">
        <f t="shared" si="163"/>
        <v>192</v>
      </c>
      <c r="M1134" s="66">
        <f t="shared" si="156"/>
        <v>57.047325102880663</v>
      </c>
      <c r="N1134" s="66">
        <f t="shared" si="157"/>
        <v>57.047325102880663</v>
      </c>
      <c r="O1134" s="94">
        <f t="shared" si="164"/>
        <v>57.047325102880663</v>
      </c>
    </row>
    <row r="1135" spans="1:15" ht="18" customHeight="1" outlineLevel="2">
      <c r="A1135" s="81">
        <v>8</v>
      </c>
      <c r="B1135" s="76" t="s">
        <v>831</v>
      </c>
      <c r="C1135" s="79" t="s">
        <v>838</v>
      </c>
      <c r="D1135" s="80">
        <v>145</v>
      </c>
      <c r="E1135" s="6">
        <v>906</v>
      </c>
      <c r="F1135" s="80">
        <v>16</v>
      </c>
      <c r="G1135" s="86">
        <f t="shared" si="158"/>
        <v>56.625</v>
      </c>
      <c r="H1135" s="67">
        <f t="shared" si="159"/>
        <v>1699</v>
      </c>
      <c r="I1135" s="67">
        <f t="shared" si="160"/>
        <v>1812</v>
      </c>
      <c r="J1135" s="67">
        <f t="shared" si="161"/>
        <v>58</v>
      </c>
      <c r="K1135" s="67">
        <f t="shared" si="162"/>
        <v>119</v>
      </c>
      <c r="L1135" s="67">
        <f t="shared" si="163"/>
        <v>177</v>
      </c>
      <c r="M1135" s="66">
        <f t="shared" si="156"/>
        <v>39.051724137931032</v>
      </c>
      <c r="N1135" s="66">
        <f t="shared" si="157"/>
        <v>39.051724137931032</v>
      </c>
      <c r="O1135" s="94">
        <f t="shared" si="164"/>
        <v>39.051724137931032</v>
      </c>
    </row>
    <row r="1136" spans="1:15" ht="18" customHeight="1" outlineLevel="2">
      <c r="A1136" s="81">
        <v>9</v>
      </c>
      <c r="B1136" s="76" t="s">
        <v>831</v>
      </c>
      <c r="C1136" s="79" t="s">
        <v>839</v>
      </c>
      <c r="D1136" s="80">
        <v>106</v>
      </c>
      <c r="E1136" s="6">
        <v>863</v>
      </c>
      <c r="F1136" s="80">
        <v>14</v>
      </c>
      <c r="G1136" s="86">
        <f t="shared" si="158"/>
        <v>61.642857142857146</v>
      </c>
      <c r="H1136" s="67">
        <f t="shared" si="159"/>
        <v>1849</v>
      </c>
      <c r="I1136" s="67">
        <f t="shared" si="160"/>
        <v>1973</v>
      </c>
      <c r="J1136" s="67">
        <f t="shared" si="161"/>
        <v>63</v>
      </c>
      <c r="K1136" s="67">
        <f t="shared" si="162"/>
        <v>129</v>
      </c>
      <c r="L1136" s="67">
        <f t="shared" si="163"/>
        <v>192</v>
      </c>
      <c r="M1136" s="66">
        <f t="shared" si="156"/>
        <v>58.153638814016176</v>
      </c>
      <c r="N1136" s="66">
        <f t="shared" si="157"/>
        <v>58.153638814016176</v>
      </c>
      <c r="O1136" s="94">
        <f t="shared" si="164"/>
        <v>58.153638814016176</v>
      </c>
    </row>
    <row r="1137" spans="1:15" ht="18" customHeight="1" outlineLevel="2">
      <c r="A1137" s="81">
        <v>10</v>
      </c>
      <c r="B1137" s="76" t="s">
        <v>831</v>
      </c>
      <c r="C1137" s="79" t="s">
        <v>840</v>
      </c>
      <c r="D1137" s="80">
        <v>102</v>
      </c>
      <c r="E1137" s="6">
        <v>1012</v>
      </c>
      <c r="F1137" s="80">
        <v>20</v>
      </c>
      <c r="G1137" s="86">
        <f t="shared" si="158"/>
        <v>50.6</v>
      </c>
      <c r="H1137" s="67">
        <f t="shared" si="159"/>
        <v>1518</v>
      </c>
      <c r="I1137" s="67">
        <f t="shared" si="160"/>
        <v>1619</v>
      </c>
      <c r="J1137" s="67">
        <f t="shared" si="161"/>
        <v>52</v>
      </c>
      <c r="K1137" s="67">
        <f t="shared" si="162"/>
        <v>106</v>
      </c>
      <c r="L1137" s="67">
        <f t="shared" si="163"/>
        <v>158</v>
      </c>
      <c r="M1137" s="66">
        <f t="shared" si="156"/>
        <v>49.607843137254903</v>
      </c>
      <c r="N1137" s="66">
        <f t="shared" si="157"/>
        <v>49.607843137254903</v>
      </c>
      <c r="O1137" s="94">
        <f t="shared" si="164"/>
        <v>49.607843137254903</v>
      </c>
    </row>
    <row r="1138" spans="1:15" ht="18" customHeight="1" outlineLevel="2">
      <c r="A1138" s="81">
        <v>11</v>
      </c>
      <c r="B1138" s="76" t="s">
        <v>831</v>
      </c>
      <c r="C1138" s="79" t="s">
        <v>296</v>
      </c>
      <c r="D1138" s="80">
        <v>77</v>
      </c>
      <c r="E1138" s="6">
        <v>770</v>
      </c>
      <c r="F1138" s="80">
        <v>20</v>
      </c>
      <c r="G1138" s="86">
        <f t="shared" si="158"/>
        <v>38.5</v>
      </c>
      <c r="H1138" s="67">
        <f t="shared" si="159"/>
        <v>1155</v>
      </c>
      <c r="I1138" s="67">
        <f t="shared" si="160"/>
        <v>1232</v>
      </c>
      <c r="J1138" s="67">
        <f t="shared" si="161"/>
        <v>39</v>
      </c>
      <c r="K1138" s="67">
        <f t="shared" si="162"/>
        <v>80</v>
      </c>
      <c r="L1138" s="67">
        <f t="shared" si="163"/>
        <v>119</v>
      </c>
      <c r="M1138" s="66">
        <f t="shared" si="156"/>
        <v>50</v>
      </c>
      <c r="N1138" s="66">
        <f t="shared" si="157"/>
        <v>50</v>
      </c>
      <c r="O1138" s="94">
        <f t="shared" si="164"/>
        <v>50</v>
      </c>
    </row>
    <row r="1139" spans="1:15" ht="18" customHeight="1" outlineLevel="2">
      <c r="A1139" s="81">
        <v>12</v>
      </c>
      <c r="B1139" s="76" t="s">
        <v>831</v>
      </c>
      <c r="C1139" s="79" t="s">
        <v>1212</v>
      </c>
      <c r="D1139" s="80">
        <v>118</v>
      </c>
      <c r="E1139" s="6">
        <v>932</v>
      </c>
      <c r="F1139" s="80">
        <v>19</v>
      </c>
      <c r="G1139" s="86">
        <f t="shared" si="158"/>
        <v>49.05263157894737</v>
      </c>
      <c r="H1139" s="67">
        <f t="shared" si="159"/>
        <v>1472</v>
      </c>
      <c r="I1139" s="67">
        <f t="shared" si="160"/>
        <v>1570</v>
      </c>
      <c r="J1139" s="67">
        <f t="shared" si="161"/>
        <v>50</v>
      </c>
      <c r="K1139" s="67">
        <f t="shared" si="162"/>
        <v>103</v>
      </c>
      <c r="L1139" s="67">
        <f t="shared" si="163"/>
        <v>153</v>
      </c>
      <c r="M1139" s="66">
        <f t="shared" si="156"/>
        <v>41.570026761819804</v>
      </c>
      <c r="N1139" s="66">
        <f t="shared" si="157"/>
        <v>41.570026761819804</v>
      </c>
      <c r="O1139" s="94">
        <f t="shared" si="164"/>
        <v>41.570026761819804</v>
      </c>
    </row>
    <row r="1140" spans="1:15" ht="18" customHeight="1" outlineLevel="2">
      <c r="A1140" s="81">
        <v>13</v>
      </c>
      <c r="B1140" s="76" t="s">
        <v>831</v>
      </c>
      <c r="C1140" s="79" t="s">
        <v>841</v>
      </c>
      <c r="D1140" s="80">
        <v>190</v>
      </c>
      <c r="E1140" s="6">
        <v>2031</v>
      </c>
      <c r="F1140" s="80">
        <v>20</v>
      </c>
      <c r="G1140" s="86">
        <f t="shared" si="158"/>
        <v>101.55</v>
      </c>
      <c r="H1140" s="67">
        <f t="shared" si="159"/>
        <v>3047</v>
      </c>
      <c r="I1140" s="67">
        <f t="shared" si="160"/>
        <v>3250</v>
      </c>
      <c r="J1140" s="67">
        <f t="shared" si="161"/>
        <v>104</v>
      </c>
      <c r="K1140" s="67">
        <f t="shared" si="162"/>
        <v>214</v>
      </c>
      <c r="L1140" s="67">
        <f t="shared" si="163"/>
        <v>318</v>
      </c>
      <c r="M1140" s="66">
        <f t="shared" si="156"/>
        <v>53.44736842105263</v>
      </c>
      <c r="N1140" s="66">
        <f t="shared" si="157"/>
        <v>53.44736842105263</v>
      </c>
      <c r="O1140" s="94">
        <f t="shared" si="164"/>
        <v>53.44736842105263</v>
      </c>
    </row>
    <row r="1141" spans="1:15" ht="18" customHeight="1" outlineLevel="2">
      <c r="A1141" s="81">
        <v>14</v>
      </c>
      <c r="B1141" s="76" t="s">
        <v>831</v>
      </c>
      <c r="C1141" s="79" t="s">
        <v>737</v>
      </c>
      <c r="D1141" s="80">
        <v>127</v>
      </c>
      <c r="E1141" s="6">
        <v>1524</v>
      </c>
      <c r="F1141" s="80">
        <v>18</v>
      </c>
      <c r="G1141" s="86">
        <f t="shared" si="158"/>
        <v>84.666666666666671</v>
      </c>
      <c r="H1141" s="67">
        <f t="shared" si="159"/>
        <v>2540</v>
      </c>
      <c r="I1141" s="67">
        <f t="shared" si="160"/>
        <v>2709</v>
      </c>
      <c r="J1141" s="67">
        <f t="shared" si="161"/>
        <v>86</v>
      </c>
      <c r="K1141" s="67">
        <f t="shared" si="162"/>
        <v>178</v>
      </c>
      <c r="L1141" s="67">
        <f t="shared" si="163"/>
        <v>264</v>
      </c>
      <c r="M1141" s="66">
        <f t="shared" si="156"/>
        <v>66.666666666666671</v>
      </c>
      <c r="N1141" s="66">
        <f t="shared" si="157"/>
        <v>66.666666666666671</v>
      </c>
      <c r="O1141" s="94">
        <f t="shared" si="164"/>
        <v>66.666666666666671</v>
      </c>
    </row>
    <row r="1142" spans="1:15" ht="18" customHeight="1" outlineLevel="2">
      <c r="A1142" s="81">
        <v>15</v>
      </c>
      <c r="B1142" s="76" t="s">
        <v>831</v>
      </c>
      <c r="C1142" s="79" t="s">
        <v>842</v>
      </c>
      <c r="D1142" s="80">
        <v>154</v>
      </c>
      <c r="E1142" s="6">
        <v>931</v>
      </c>
      <c r="F1142" s="80">
        <v>17</v>
      </c>
      <c r="G1142" s="86">
        <f t="shared" si="158"/>
        <v>54.764705882352942</v>
      </c>
      <c r="H1142" s="67">
        <f t="shared" si="159"/>
        <v>1643</v>
      </c>
      <c r="I1142" s="67">
        <f t="shared" si="160"/>
        <v>1752</v>
      </c>
      <c r="J1142" s="67">
        <f t="shared" si="161"/>
        <v>56</v>
      </c>
      <c r="K1142" s="67">
        <f t="shared" si="162"/>
        <v>115</v>
      </c>
      <c r="L1142" s="67">
        <f t="shared" si="163"/>
        <v>171</v>
      </c>
      <c r="M1142" s="66">
        <f t="shared" si="156"/>
        <v>35.561497326203209</v>
      </c>
      <c r="N1142" s="66">
        <f t="shared" si="157"/>
        <v>35.561497326203209</v>
      </c>
      <c r="O1142" s="94">
        <f t="shared" si="164"/>
        <v>35.561497326203209</v>
      </c>
    </row>
    <row r="1143" spans="1:15" ht="18" customHeight="1" outlineLevel="2">
      <c r="A1143" s="81">
        <v>16</v>
      </c>
      <c r="B1143" s="76" t="s">
        <v>831</v>
      </c>
      <c r="C1143" s="79" t="s">
        <v>843</v>
      </c>
      <c r="D1143" s="80">
        <v>145</v>
      </c>
      <c r="E1143" s="6">
        <v>1145</v>
      </c>
      <c r="F1143" s="80">
        <v>19</v>
      </c>
      <c r="G1143" s="86">
        <f t="shared" si="158"/>
        <v>60.263157894736842</v>
      </c>
      <c r="H1143" s="67">
        <f t="shared" si="159"/>
        <v>1808</v>
      </c>
      <c r="I1143" s="67">
        <f t="shared" si="160"/>
        <v>1928</v>
      </c>
      <c r="J1143" s="67">
        <f t="shared" si="161"/>
        <v>61</v>
      </c>
      <c r="K1143" s="67">
        <f t="shared" si="162"/>
        <v>126</v>
      </c>
      <c r="L1143" s="67">
        <f t="shared" si="163"/>
        <v>187</v>
      </c>
      <c r="M1143" s="66">
        <f t="shared" si="156"/>
        <v>41.560798548094375</v>
      </c>
      <c r="N1143" s="66">
        <f t="shared" si="157"/>
        <v>41.560798548094375</v>
      </c>
      <c r="O1143" s="94">
        <f t="shared" si="164"/>
        <v>41.560798548094375</v>
      </c>
    </row>
    <row r="1144" spans="1:15" ht="18" customHeight="1" outlineLevel="2">
      <c r="A1144" s="81">
        <v>17</v>
      </c>
      <c r="B1144" s="76" t="s">
        <v>831</v>
      </c>
      <c r="C1144" s="79" t="s">
        <v>1435</v>
      </c>
      <c r="D1144" s="80">
        <v>110</v>
      </c>
      <c r="E1144" s="6">
        <v>1024</v>
      </c>
      <c r="F1144" s="80">
        <v>20</v>
      </c>
      <c r="G1144" s="86">
        <f t="shared" si="158"/>
        <v>51.2</v>
      </c>
      <c r="H1144" s="67">
        <f t="shared" si="159"/>
        <v>1536</v>
      </c>
      <c r="I1144" s="67">
        <f t="shared" si="160"/>
        <v>1638</v>
      </c>
      <c r="J1144" s="67">
        <f t="shared" si="161"/>
        <v>52</v>
      </c>
      <c r="K1144" s="67">
        <f t="shared" si="162"/>
        <v>107</v>
      </c>
      <c r="L1144" s="67">
        <f t="shared" si="163"/>
        <v>159</v>
      </c>
      <c r="M1144" s="66">
        <f t="shared" si="156"/>
        <v>46.545454545454547</v>
      </c>
      <c r="N1144" s="66">
        <f t="shared" si="157"/>
        <v>46.545454545454547</v>
      </c>
      <c r="O1144" s="94">
        <f t="shared" si="164"/>
        <v>46.545454545454547</v>
      </c>
    </row>
    <row r="1145" spans="1:15" ht="18" customHeight="1" outlineLevel="2">
      <c r="A1145" s="81">
        <v>18</v>
      </c>
      <c r="B1145" s="76" t="s">
        <v>831</v>
      </c>
      <c r="C1145" s="79" t="s">
        <v>1436</v>
      </c>
      <c r="D1145" s="80">
        <v>122</v>
      </c>
      <c r="E1145" s="6">
        <v>838</v>
      </c>
      <c r="F1145" s="80">
        <v>20</v>
      </c>
      <c r="G1145" s="86">
        <f t="shared" si="158"/>
        <v>41.9</v>
      </c>
      <c r="H1145" s="67">
        <f t="shared" si="159"/>
        <v>1257</v>
      </c>
      <c r="I1145" s="67">
        <f t="shared" si="160"/>
        <v>1341</v>
      </c>
      <c r="J1145" s="67">
        <f t="shared" si="161"/>
        <v>43</v>
      </c>
      <c r="K1145" s="67">
        <f t="shared" si="162"/>
        <v>88</v>
      </c>
      <c r="L1145" s="67">
        <f t="shared" si="163"/>
        <v>131</v>
      </c>
      <c r="M1145" s="66">
        <f t="shared" si="156"/>
        <v>34.344262295081968</v>
      </c>
      <c r="N1145" s="66">
        <f t="shared" si="157"/>
        <v>34.344262295081968</v>
      </c>
      <c r="O1145" s="94">
        <f t="shared" si="164"/>
        <v>34.344262295081968</v>
      </c>
    </row>
    <row r="1146" spans="1:15" ht="18" customHeight="1" outlineLevel="2">
      <c r="A1146" s="81">
        <v>19</v>
      </c>
      <c r="B1146" s="76" t="s">
        <v>831</v>
      </c>
      <c r="C1146" s="79" t="s">
        <v>844</v>
      </c>
      <c r="D1146" s="80">
        <v>129</v>
      </c>
      <c r="E1146" s="6">
        <v>1306</v>
      </c>
      <c r="F1146" s="80">
        <v>21</v>
      </c>
      <c r="G1146" s="86">
        <f t="shared" si="158"/>
        <v>62.19047619047619</v>
      </c>
      <c r="H1146" s="67">
        <f t="shared" si="159"/>
        <v>1866</v>
      </c>
      <c r="I1146" s="67">
        <f t="shared" si="160"/>
        <v>1990</v>
      </c>
      <c r="J1146" s="67">
        <f t="shared" si="161"/>
        <v>63</v>
      </c>
      <c r="K1146" s="67">
        <f t="shared" si="162"/>
        <v>130</v>
      </c>
      <c r="L1146" s="67">
        <f t="shared" si="163"/>
        <v>193</v>
      </c>
      <c r="M1146" s="66">
        <f t="shared" si="156"/>
        <v>48.209671465485421</v>
      </c>
      <c r="N1146" s="66">
        <f t="shared" si="157"/>
        <v>48.209671465485421</v>
      </c>
      <c r="O1146" s="94">
        <f t="shared" si="164"/>
        <v>48.209671465485421</v>
      </c>
    </row>
    <row r="1147" spans="1:15" ht="18" customHeight="1" outlineLevel="2">
      <c r="A1147" s="81">
        <v>20</v>
      </c>
      <c r="B1147" s="76" t="s">
        <v>831</v>
      </c>
      <c r="C1147" s="79" t="s">
        <v>845</v>
      </c>
      <c r="D1147" s="80">
        <v>120</v>
      </c>
      <c r="E1147" s="6">
        <v>1092</v>
      </c>
      <c r="F1147" s="80">
        <v>20</v>
      </c>
      <c r="G1147" s="86">
        <f t="shared" si="158"/>
        <v>54.6</v>
      </c>
      <c r="H1147" s="67">
        <f t="shared" si="159"/>
        <v>1638</v>
      </c>
      <c r="I1147" s="67">
        <f t="shared" si="160"/>
        <v>1747</v>
      </c>
      <c r="J1147" s="67">
        <f t="shared" si="161"/>
        <v>56</v>
      </c>
      <c r="K1147" s="67">
        <f t="shared" si="162"/>
        <v>114</v>
      </c>
      <c r="L1147" s="67">
        <f t="shared" si="163"/>
        <v>170</v>
      </c>
      <c r="M1147" s="66">
        <f t="shared" si="156"/>
        <v>45.5</v>
      </c>
      <c r="N1147" s="66">
        <f t="shared" si="157"/>
        <v>45.5</v>
      </c>
      <c r="O1147" s="94">
        <f t="shared" si="164"/>
        <v>45.5</v>
      </c>
    </row>
    <row r="1148" spans="1:15" ht="18" customHeight="1" outlineLevel="2">
      <c r="A1148" s="81">
        <v>21</v>
      </c>
      <c r="B1148" s="76" t="s">
        <v>831</v>
      </c>
      <c r="C1148" s="79" t="s">
        <v>846</v>
      </c>
      <c r="D1148" s="80">
        <v>149</v>
      </c>
      <c r="E1148" s="6">
        <v>1338</v>
      </c>
      <c r="F1148" s="80">
        <v>20</v>
      </c>
      <c r="G1148" s="86">
        <f t="shared" si="158"/>
        <v>66.900000000000006</v>
      </c>
      <c r="H1148" s="67">
        <f t="shared" si="159"/>
        <v>2007</v>
      </c>
      <c r="I1148" s="67">
        <f t="shared" si="160"/>
        <v>2141</v>
      </c>
      <c r="J1148" s="67">
        <f t="shared" si="161"/>
        <v>68</v>
      </c>
      <c r="K1148" s="67">
        <f t="shared" si="162"/>
        <v>140</v>
      </c>
      <c r="L1148" s="67">
        <f t="shared" si="163"/>
        <v>208</v>
      </c>
      <c r="M1148" s="66">
        <f t="shared" si="156"/>
        <v>44.899328859060411</v>
      </c>
      <c r="N1148" s="66">
        <f t="shared" si="157"/>
        <v>44.899328859060411</v>
      </c>
      <c r="O1148" s="94">
        <f t="shared" si="164"/>
        <v>44.899328859060411</v>
      </c>
    </row>
    <row r="1149" spans="1:15" ht="18" customHeight="1" outlineLevel="2">
      <c r="A1149" s="81">
        <v>22</v>
      </c>
      <c r="B1149" s="76" t="s">
        <v>831</v>
      </c>
      <c r="C1149" s="79" t="s">
        <v>847</v>
      </c>
      <c r="D1149" s="80">
        <v>174</v>
      </c>
      <c r="E1149" s="6">
        <v>1977</v>
      </c>
      <c r="F1149" s="80">
        <v>21</v>
      </c>
      <c r="G1149" s="86">
        <f t="shared" si="158"/>
        <v>94.142857142857139</v>
      </c>
      <c r="H1149" s="67">
        <f t="shared" si="159"/>
        <v>2824</v>
      </c>
      <c r="I1149" s="67">
        <f t="shared" si="160"/>
        <v>3013</v>
      </c>
      <c r="J1149" s="67">
        <f t="shared" si="161"/>
        <v>96</v>
      </c>
      <c r="K1149" s="67">
        <f t="shared" si="162"/>
        <v>198</v>
      </c>
      <c r="L1149" s="67">
        <f t="shared" si="163"/>
        <v>294</v>
      </c>
      <c r="M1149" s="66">
        <f t="shared" si="156"/>
        <v>54.105090311986864</v>
      </c>
      <c r="N1149" s="66">
        <f t="shared" si="157"/>
        <v>54.105090311986864</v>
      </c>
      <c r="O1149" s="94">
        <f t="shared" si="164"/>
        <v>54.105090311986864</v>
      </c>
    </row>
    <row r="1150" spans="1:15" ht="18" customHeight="1" outlineLevel="2">
      <c r="A1150" s="81">
        <v>23</v>
      </c>
      <c r="B1150" s="76" t="s">
        <v>831</v>
      </c>
      <c r="C1150" s="79" t="s">
        <v>848</v>
      </c>
      <c r="D1150" s="80">
        <v>81</v>
      </c>
      <c r="E1150" s="6">
        <v>1165</v>
      </c>
      <c r="F1150" s="80">
        <v>20</v>
      </c>
      <c r="G1150" s="86">
        <f t="shared" si="158"/>
        <v>58.25</v>
      </c>
      <c r="H1150" s="67">
        <f t="shared" si="159"/>
        <v>1748</v>
      </c>
      <c r="I1150" s="67">
        <f t="shared" si="160"/>
        <v>1864</v>
      </c>
      <c r="J1150" s="67">
        <f t="shared" si="161"/>
        <v>59</v>
      </c>
      <c r="K1150" s="67">
        <f t="shared" si="162"/>
        <v>122</v>
      </c>
      <c r="L1150" s="67">
        <f t="shared" si="163"/>
        <v>181</v>
      </c>
      <c r="M1150" s="66">
        <f t="shared" si="156"/>
        <v>71.913580246913583</v>
      </c>
      <c r="N1150" s="66">
        <f t="shared" si="157"/>
        <v>71.913580246913583</v>
      </c>
      <c r="O1150" s="94">
        <f t="shared" si="164"/>
        <v>71.913580246913583</v>
      </c>
    </row>
    <row r="1151" spans="1:15" ht="18" customHeight="1" outlineLevel="2">
      <c r="A1151" s="81">
        <v>24</v>
      </c>
      <c r="B1151" s="76" t="s">
        <v>831</v>
      </c>
      <c r="C1151" s="79" t="s">
        <v>1437</v>
      </c>
      <c r="D1151" s="80">
        <v>73</v>
      </c>
      <c r="E1151" s="6">
        <v>812</v>
      </c>
      <c r="F1151" s="80">
        <v>20</v>
      </c>
      <c r="G1151" s="86">
        <f t="shared" si="158"/>
        <v>40.6</v>
      </c>
      <c r="H1151" s="67">
        <f t="shared" si="159"/>
        <v>1218</v>
      </c>
      <c r="I1151" s="67">
        <f t="shared" si="160"/>
        <v>1299</v>
      </c>
      <c r="J1151" s="67">
        <f t="shared" si="161"/>
        <v>41</v>
      </c>
      <c r="K1151" s="67">
        <f t="shared" si="162"/>
        <v>85</v>
      </c>
      <c r="L1151" s="67">
        <f t="shared" si="163"/>
        <v>126</v>
      </c>
      <c r="M1151" s="66">
        <f t="shared" si="156"/>
        <v>55.61643835616438</v>
      </c>
      <c r="N1151" s="66">
        <f t="shared" si="157"/>
        <v>55.61643835616438</v>
      </c>
      <c r="O1151" s="94">
        <f t="shared" si="164"/>
        <v>55.61643835616438</v>
      </c>
    </row>
    <row r="1152" spans="1:15" ht="18" customHeight="1" outlineLevel="2">
      <c r="A1152" s="81">
        <v>25</v>
      </c>
      <c r="B1152" s="76" t="s">
        <v>831</v>
      </c>
      <c r="C1152" s="79" t="s">
        <v>122</v>
      </c>
      <c r="D1152" s="80">
        <v>121</v>
      </c>
      <c r="E1152" s="6">
        <v>1477</v>
      </c>
      <c r="F1152" s="80">
        <v>20</v>
      </c>
      <c r="G1152" s="86">
        <f t="shared" si="158"/>
        <v>73.849999999999994</v>
      </c>
      <c r="H1152" s="67">
        <f t="shared" si="159"/>
        <v>2216</v>
      </c>
      <c r="I1152" s="67">
        <f t="shared" si="160"/>
        <v>2363</v>
      </c>
      <c r="J1152" s="67">
        <f t="shared" si="161"/>
        <v>75</v>
      </c>
      <c r="K1152" s="67">
        <f t="shared" si="162"/>
        <v>155</v>
      </c>
      <c r="L1152" s="67">
        <f t="shared" si="163"/>
        <v>230</v>
      </c>
      <c r="M1152" s="66">
        <f t="shared" ref="M1152:M1215" si="165">G1152*100/D1152</f>
        <v>61.033057851239661</v>
      </c>
      <c r="N1152" s="66">
        <f t="shared" si="157"/>
        <v>61.033057851239661</v>
      </c>
      <c r="O1152" s="94">
        <f t="shared" si="164"/>
        <v>61.033057851239661</v>
      </c>
    </row>
    <row r="1153" spans="1:15" ht="18" customHeight="1" outlineLevel="2">
      <c r="A1153" s="81">
        <v>26</v>
      </c>
      <c r="B1153" s="76" t="s">
        <v>831</v>
      </c>
      <c r="C1153" s="79" t="s">
        <v>849</v>
      </c>
      <c r="D1153" s="80">
        <v>115</v>
      </c>
      <c r="E1153" s="6">
        <v>839</v>
      </c>
      <c r="F1153" s="80">
        <v>17</v>
      </c>
      <c r="G1153" s="86">
        <f t="shared" si="158"/>
        <v>49.352941176470587</v>
      </c>
      <c r="H1153" s="67">
        <f t="shared" si="159"/>
        <v>1481</v>
      </c>
      <c r="I1153" s="67">
        <f t="shared" si="160"/>
        <v>1579</v>
      </c>
      <c r="J1153" s="67">
        <f t="shared" si="161"/>
        <v>50</v>
      </c>
      <c r="K1153" s="67">
        <f t="shared" si="162"/>
        <v>103</v>
      </c>
      <c r="L1153" s="67">
        <f t="shared" si="163"/>
        <v>153</v>
      </c>
      <c r="M1153" s="66">
        <f t="shared" si="165"/>
        <v>42.915601023017899</v>
      </c>
      <c r="N1153" s="66">
        <f t="shared" si="157"/>
        <v>42.915601023017899</v>
      </c>
      <c r="O1153" s="94">
        <f t="shared" si="164"/>
        <v>42.915601023017899</v>
      </c>
    </row>
    <row r="1154" spans="1:15" ht="18" customHeight="1" outlineLevel="2">
      <c r="A1154" s="81">
        <v>27</v>
      </c>
      <c r="B1154" s="76" t="s">
        <v>831</v>
      </c>
      <c r="C1154" s="79" t="s">
        <v>850</v>
      </c>
      <c r="D1154" s="80">
        <v>168</v>
      </c>
      <c r="E1154" s="6">
        <v>1300</v>
      </c>
      <c r="F1154" s="80">
        <v>20</v>
      </c>
      <c r="G1154" s="86">
        <f t="shared" si="158"/>
        <v>65</v>
      </c>
      <c r="H1154" s="67">
        <f t="shared" si="159"/>
        <v>1950</v>
      </c>
      <c r="I1154" s="67">
        <f t="shared" si="160"/>
        <v>2080</v>
      </c>
      <c r="J1154" s="67">
        <f t="shared" si="161"/>
        <v>66</v>
      </c>
      <c r="K1154" s="67">
        <f t="shared" si="162"/>
        <v>136</v>
      </c>
      <c r="L1154" s="67">
        <f t="shared" si="163"/>
        <v>202</v>
      </c>
      <c r="M1154" s="66">
        <f t="shared" si="165"/>
        <v>38.69047619047619</v>
      </c>
      <c r="N1154" s="66">
        <f t="shared" ref="N1154:N1217" si="166">G1154*100/D1154</f>
        <v>38.69047619047619</v>
      </c>
      <c r="O1154" s="94">
        <f t="shared" si="164"/>
        <v>38.69047619047619</v>
      </c>
    </row>
    <row r="1155" spans="1:15" ht="18" customHeight="1" outlineLevel="2">
      <c r="A1155" s="81">
        <v>28</v>
      </c>
      <c r="B1155" s="76" t="s">
        <v>831</v>
      </c>
      <c r="C1155" s="79" t="s">
        <v>851</v>
      </c>
      <c r="D1155" s="80">
        <v>203</v>
      </c>
      <c r="E1155" s="6">
        <v>1535</v>
      </c>
      <c r="F1155" s="80">
        <v>20</v>
      </c>
      <c r="G1155" s="86">
        <f t="shared" si="158"/>
        <v>76.75</v>
      </c>
      <c r="H1155" s="67">
        <f t="shared" si="159"/>
        <v>2303</v>
      </c>
      <c r="I1155" s="67">
        <f t="shared" si="160"/>
        <v>2456</v>
      </c>
      <c r="J1155" s="67">
        <f t="shared" si="161"/>
        <v>78</v>
      </c>
      <c r="K1155" s="67">
        <f t="shared" si="162"/>
        <v>161</v>
      </c>
      <c r="L1155" s="67">
        <f t="shared" si="163"/>
        <v>239</v>
      </c>
      <c r="M1155" s="66">
        <f t="shared" si="165"/>
        <v>37.807881773399018</v>
      </c>
      <c r="N1155" s="66">
        <f t="shared" si="166"/>
        <v>37.807881773399018</v>
      </c>
      <c r="O1155" s="94">
        <f t="shared" si="164"/>
        <v>37.807881773399018</v>
      </c>
    </row>
    <row r="1156" spans="1:15" ht="18" customHeight="1" outlineLevel="2">
      <c r="A1156" s="81">
        <v>29</v>
      </c>
      <c r="B1156" s="76" t="s">
        <v>831</v>
      </c>
      <c r="C1156" s="79" t="s">
        <v>1438</v>
      </c>
      <c r="D1156" s="80">
        <v>125</v>
      </c>
      <c r="E1156" s="6">
        <v>1002</v>
      </c>
      <c r="F1156" s="80">
        <v>20</v>
      </c>
      <c r="G1156" s="86">
        <f t="shared" si="158"/>
        <v>50.1</v>
      </c>
      <c r="H1156" s="67">
        <f t="shared" si="159"/>
        <v>1503</v>
      </c>
      <c r="I1156" s="67">
        <f t="shared" si="160"/>
        <v>1603</v>
      </c>
      <c r="J1156" s="67">
        <f t="shared" si="161"/>
        <v>51</v>
      </c>
      <c r="K1156" s="67">
        <f t="shared" si="162"/>
        <v>105</v>
      </c>
      <c r="L1156" s="67">
        <f t="shared" si="163"/>
        <v>156</v>
      </c>
      <c r="M1156" s="66">
        <f t="shared" si="165"/>
        <v>40.08</v>
      </c>
      <c r="N1156" s="66">
        <f t="shared" si="166"/>
        <v>40.08</v>
      </c>
      <c r="O1156" s="94">
        <f t="shared" si="164"/>
        <v>40.08</v>
      </c>
    </row>
    <row r="1157" spans="1:15" ht="18" customHeight="1" outlineLevel="2">
      <c r="A1157" s="81">
        <v>30</v>
      </c>
      <c r="B1157" s="76" t="s">
        <v>831</v>
      </c>
      <c r="C1157" s="79" t="s">
        <v>852</v>
      </c>
      <c r="D1157" s="80">
        <v>105</v>
      </c>
      <c r="E1157" s="6">
        <v>105</v>
      </c>
      <c r="F1157" s="80">
        <v>2</v>
      </c>
      <c r="G1157" s="86">
        <f t="shared" si="158"/>
        <v>52.5</v>
      </c>
      <c r="H1157" s="67">
        <f t="shared" si="159"/>
        <v>1575</v>
      </c>
      <c r="I1157" s="67">
        <f t="shared" si="160"/>
        <v>1680</v>
      </c>
      <c r="J1157" s="67">
        <f t="shared" si="161"/>
        <v>54</v>
      </c>
      <c r="K1157" s="67">
        <f t="shared" si="162"/>
        <v>110</v>
      </c>
      <c r="L1157" s="67">
        <f t="shared" si="163"/>
        <v>164</v>
      </c>
      <c r="M1157" s="66">
        <f t="shared" si="165"/>
        <v>50</v>
      </c>
      <c r="N1157" s="66">
        <f t="shared" si="166"/>
        <v>50</v>
      </c>
      <c r="O1157" s="94">
        <f t="shared" si="164"/>
        <v>50</v>
      </c>
    </row>
    <row r="1158" spans="1:15" ht="18" customHeight="1" outlineLevel="2">
      <c r="A1158" s="81">
        <v>31</v>
      </c>
      <c r="B1158" s="76" t="s">
        <v>831</v>
      </c>
      <c r="C1158" s="79" t="s">
        <v>853</v>
      </c>
      <c r="D1158" s="80">
        <v>112</v>
      </c>
      <c r="E1158" s="6">
        <v>125</v>
      </c>
      <c r="F1158" s="80">
        <v>2</v>
      </c>
      <c r="G1158" s="86">
        <f t="shared" si="158"/>
        <v>62.5</v>
      </c>
      <c r="H1158" s="67">
        <f t="shared" si="159"/>
        <v>1875</v>
      </c>
      <c r="I1158" s="67">
        <f t="shared" si="160"/>
        <v>2000</v>
      </c>
      <c r="J1158" s="67">
        <f t="shared" si="161"/>
        <v>64</v>
      </c>
      <c r="K1158" s="67">
        <f t="shared" si="162"/>
        <v>131</v>
      </c>
      <c r="L1158" s="67">
        <f t="shared" si="163"/>
        <v>195</v>
      </c>
      <c r="M1158" s="66">
        <f t="shared" si="165"/>
        <v>55.803571428571431</v>
      </c>
      <c r="N1158" s="66">
        <f t="shared" si="166"/>
        <v>55.803571428571431</v>
      </c>
      <c r="O1158" s="94">
        <f t="shared" si="164"/>
        <v>55.803571428571431</v>
      </c>
    </row>
    <row r="1159" spans="1:15" ht="18" customHeight="1" outlineLevel="2">
      <c r="A1159" s="81">
        <v>32</v>
      </c>
      <c r="B1159" s="76" t="s">
        <v>831</v>
      </c>
      <c r="C1159" s="79" t="s">
        <v>854</v>
      </c>
      <c r="D1159" s="80">
        <v>118</v>
      </c>
      <c r="E1159" s="6">
        <v>655</v>
      </c>
      <c r="F1159" s="80">
        <v>15</v>
      </c>
      <c r="G1159" s="86">
        <f t="shared" si="158"/>
        <v>43.666666666666664</v>
      </c>
      <c r="H1159" s="67">
        <f t="shared" si="159"/>
        <v>1310</v>
      </c>
      <c r="I1159" s="67">
        <f t="shared" si="160"/>
        <v>1397</v>
      </c>
      <c r="J1159" s="67">
        <f t="shared" si="161"/>
        <v>45</v>
      </c>
      <c r="K1159" s="67">
        <f t="shared" si="162"/>
        <v>91</v>
      </c>
      <c r="L1159" s="67">
        <f t="shared" si="163"/>
        <v>136</v>
      </c>
      <c r="M1159" s="66">
        <f t="shared" si="165"/>
        <v>37.005649717514117</v>
      </c>
      <c r="N1159" s="66">
        <f t="shared" si="166"/>
        <v>37.005649717514117</v>
      </c>
      <c r="O1159" s="94">
        <f t="shared" si="164"/>
        <v>37.005649717514117</v>
      </c>
    </row>
    <row r="1160" spans="1:15" ht="18" customHeight="1" outlineLevel="2">
      <c r="A1160" s="81">
        <v>33</v>
      </c>
      <c r="B1160" s="76" t="s">
        <v>831</v>
      </c>
      <c r="C1160" s="79" t="s">
        <v>855</v>
      </c>
      <c r="D1160" s="80">
        <v>109</v>
      </c>
      <c r="E1160" s="6">
        <v>929</v>
      </c>
      <c r="F1160" s="80">
        <v>16</v>
      </c>
      <c r="G1160" s="86">
        <f t="shared" si="158"/>
        <v>58.0625</v>
      </c>
      <c r="H1160" s="67">
        <f t="shared" si="159"/>
        <v>1742</v>
      </c>
      <c r="I1160" s="67">
        <f t="shared" si="160"/>
        <v>1858</v>
      </c>
      <c r="J1160" s="67">
        <f t="shared" si="161"/>
        <v>59</v>
      </c>
      <c r="K1160" s="67">
        <f t="shared" si="162"/>
        <v>122</v>
      </c>
      <c r="L1160" s="67">
        <f t="shared" si="163"/>
        <v>181</v>
      </c>
      <c r="M1160" s="66">
        <f t="shared" si="165"/>
        <v>53.268348623853214</v>
      </c>
      <c r="N1160" s="66">
        <f t="shared" si="166"/>
        <v>53.268348623853214</v>
      </c>
      <c r="O1160" s="94">
        <f t="shared" si="164"/>
        <v>53.268348623853214</v>
      </c>
    </row>
    <row r="1161" spans="1:15" ht="18" customHeight="1" outlineLevel="2">
      <c r="A1161" s="81">
        <v>34</v>
      </c>
      <c r="B1161" s="76" t="s">
        <v>831</v>
      </c>
      <c r="C1161" s="79" t="s">
        <v>856</v>
      </c>
      <c r="D1161" s="80">
        <v>103</v>
      </c>
      <c r="E1161" s="6">
        <v>1203</v>
      </c>
      <c r="F1161" s="80">
        <v>19</v>
      </c>
      <c r="G1161" s="86">
        <f t="shared" si="158"/>
        <v>63.315789473684212</v>
      </c>
      <c r="H1161" s="67">
        <f t="shared" si="159"/>
        <v>1899</v>
      </c>
      <c r="I1161" s="67">
        <f t="shared" si="160"/>
        <v>2026</v>
      </c>
      <c r="J1161" s="67">
        <f t="shared" si="161"/>
        <v>65</v>
      </c>
      <c r="K1161" s="67">
        <f t="shared" si="162"/>
        <v>133</v>
      </c>
      <c r="L1161" s="67">
        <f t="shared" si="163"/>
        <v>198</v>
      </c>
      <c r="M1161" s="66">
        <f t="shared" si="165"/>
        <v>61.471640265712821</v>
      </c>
      <c r="N1161" s="66">
        <f t="shared" si="166"/>
        <v>61.471640265712821</v>
      </c>
      <c r="O1161" s="94">
        <f t="shared" si="164"/>
        <v>61.471640265712821</v>
      </c>
    </row>
    <row r="1162" spans="1:15" ht="18" customHeight="1" outlineLevel="2">
      <c r="A1162" s="81">
        <v>35</v>
      </c>
      <c r="B1162" s="76" t="s">
        <v>831</v>
      </c>
      <c r="C1162" s="79" t="s">
        <v>857</v>
      </c>
      <c r="D1162" s="80">
        <v>115</v>
      </c>
      <c r="E1162" s="6">
        <v>960</v>
      </c>
      <c r="F1162" s="80">
        <v>18</v>
      </c>
      <c r="G1162" s="86">
        <f t="shared" si="158"/>
        <v>53.333333333333336</v>
      </c>
      <c r="H1162" s="67">
        <f t="shared" si="159"/>
        <v>1600</v>
      </c>
      <c r="I1162" s="67">
        <f t="shared" si="160"/>
        <v>1707</v>
      </c>
      <c r="J1162" s="67">
        <f t="shared" si="161"/>
        <v>54</v>
      </c>
      <c r="K1162" s="67">
        <f t="shared" si="162"/>
        <v>112</v>
      </c>
      <c r="L1162" s="67">
        <f t="shared" si="163"/>
        <v>166</v>
      </c>
      <c r="M1162" s="66">
        <f t="shared" si="165"/>
        <v>46.376811594202906</v>
      </c>
      <c r="N1162" s="66">
        <f t="shared" si="166"/>
        <v>46.376811594202906</v>
      </c>
      <c r="O1162" s="94">
        <f t="shared" si="164"/>
        <v>46.376811594202906</v>
      </c>
    </row>
    <row r="1163" spans="1:15" ht="18" customHeight="1" outlineLevel="2">
      <c r="A1163" s="81">
        <v>36</v>
      </c>
      <c r="B1163" s="76" t="s">
        <v>831</v>
      </c>
      <c r="C1163" s="79" t="s">
        <v>858</v>
      </c>
      <c r="D1163" s="80">
        <v>90</v>
      </c>
      <c r="E1163" s="6">
        <v>830</v>
      </c>
      <c r="F1163" s="80">
        <v>18</v>
      </c>
      <c r="G1163" s="86">
        <f t="shared" si="158"/>
        <v>46.111111111111114</v>
      </c>
      <c r="H1163" s="67">
        <f t="shared" si="159"/>
        <v>1383</v>
      </c>
      <c r="I1163" s="67">
        <f t="shared" si="160"/>
        <v>1476</v>
      </c>
      <c r="J1163" s="67">
        <f t="shared" si="161"/>
        <v>47</v>
      </c>
      <c r="K1163" s="67">
        <f t="shared" si="162"/>
        <v>96</v>
      </c>
      <c r="L1163" s="67">
        <f t="shared" si="163"/>
        <v>143</v>
      </c>
      <c r="M1163" s="66">
        <f t="shared" si="165"/>
        <v>51.23456790123457</v>
      </c>
      <c r="N1163" s="66">
        <f t="shared" si="166"/>
        <v>51.23456790123457</v>
      </c>
      <c r="O1163" s="94">
        <f t="shared" si="164"/>
        <v>51.23456790123457</v>
      </c>
    </row>
    <row r="1164" spans="1:15" ht="18" customHeight="1" outlineLevel="2">
      <c r="A1164" s="81">
        <v>37</v>
      </c>
      <c r="B1164" s="76" t="s">
        <v>831</v>
      </c>
      <c r="C1164" s="79" t="s">
        <v>859</v>
      </c>
      <c r="D1164" s="80">
        <v>95</v>
      </c>
      <c r="E1164" s="6">
        <v>1240</v>
      </c>
      <c r="F1164" s="80">
        <v>19</v>
      </c>
      <c r="G1164" s="86">
        <f t="shared" si="158"/>
        <v>65.263157894736835</v>
      </c>
      <c r="H1164" s="67">
        <f t="shared" si="159"/>
        <v>1958</v>
      </c>
      <c r="I1164" s="67">
        <f t="shared" si="160"/>
        <v>2088</v>
      </c>
      <c r="J1164" s="67">
        <f t="shared" si="161"/>
        <v>67</v>
      </c>
      <c r="K1164" s="67">
        <f t="shared" si="162"/>
        <v>137</v>
      </c>
      <c r="L1164" s="67">
        <f t="shared" si="163"/>
        <v>204</v>
      </c>
      <c r="M1164" s="66">
        <f t="shared" si="165"/>
        <v>68.698060941828246</v>
      </c>
      <c r="N1164" s="66">
        <f t="shared" si="166"/>
        <v>68.698060941828246</v>
      </c>
      <c r="O1164" s="94">
        <f t="shared" si="164"/>
        <v>68.698060941828246</v>
      </c>
    </row>
    <row r="1165" spans="1:15" ht="18" customHeight="1" outlineLevel="2">
      <c r="A1165" s="81">
        <v>38</v>
      </c>
      <c r="B1165" s="76" t="s">
        <v>831</v>
      </c>
      <c r="C1165" s="79" t="s">
        <v>860</v>
      </c>
      <c r="D1165" s="80">
        <v>93</v>
      </c>
      <c r="E1165" s="6">
        <v>1173</v>
      </c>
      <c r="F1165" s="80">
        <v>20</v>
      </c>
      <c r="G1165" s="86">
        <f t="shared" si="158"/>
        <v>58.65</v>
      </c>
      <c r="H1165" s="67">
        <f t="shared" si="159"/>
        <v>1760</v>
      </c>
      <c r="I1165" s="67">
        <f t="shared" si="160"/>
        <v>1877</v>
      </c>
      <c r="J1165" s="67">
        <f t="shared" si="161"/>
        <v>60</v>
      </c>
      <c r="K1165" s="67">
        <f t="shared" si="162"/>
        <v>123</v>
      </c>
      <c r="L1165" s="67">
        <f t="shared" si="163"/>
        <v>183</v>
      </c>
      <c r="M1165" s="66">
        <f t="shared" si="165"/>
        <v>63.064516129032256</v>
      </c>
      <c r="N1165" s="66">
        <f t="shared" si="166"/>
        <v>63.064516129032256</v>
      </c>
      <c r="O1165" s="94">
        <f t="shared" si="164"/>
        <v>63.064516129032256</v>
      </c>
    </row>
    <row r="1166" spans="1:15" ht="18" customHeight="1" outlineLevel="2">
      <c r="A1166" s="81">
        <v>39</v>
      </c>
      <c r="B1166" s="76" t="s">
        <v>831</v>
      </c>
      <c r="C1166" s="79" t="s">
        <v>861</v>
      </c>
      <c r="D1166" s="80">
        <v>145</v>
      </c>
      <c r="E1166" s="6">
        <v>1185</v>
      </c>
      <c r="F1166" s="80">
        <v>20</v>
      </c>
      <c r="G1166" s="86">
        <f t="shared" si="158"/>
        <v>59.25</v>
      </c>
      <c r="H1166" s="67">
        <f t="shared" si="159"/>
        <v>1778</v>
      </c>
      <c r="I1166" s="67">
        <f t="shared" si="160"/>
        <v>1896</v>
      </c>
      <c r="J1166" s="67">
        <f t="shared" si="161"/>
        <v>60</v>
      </c>
      <c r="K1166" s="67">
        <f t="shared" si="162"/>
        <v>124</v>
      </c>
      <c r="L1166" s="67">
        <f t="shared" si="163"/>
        <v>184</v>
      </c>
      <c r="M1166" s="66">
        <f t="shared" si="165"/>
        <v>40.862068965517238</v>
      </c>
      <c r="N1166" s="66">
        <f t="shared" si="166"/>
        <v>40.862068965517238</v>
      </c>
      <c r="O1166" s="94">
        <f t="shared" si="164"/>
        <v>40.862068965517238</v>
      </c>
    </row>
    <row r="1167" spans="1:15" ht="18" customHeight="1" outlineLevel="2">
      <c r="A1167" s="81">
        <v>40</v>
      </c>
      <c r="B1167" s="76" t="s">
        <v>831</v>
      </c>
      <c r="C1167" s="79" t="s">
        <v>862</v>
      </c>
      <c r="D1167" s="80">
        <v>157</v>
      </c>
      <c r="E1167" s="6">
        <v>2296</v>
      </c>
      <c r="F1167" s="80">
        <v>19</v>
      </c>
      <c r="G1167" s="86">
        <f t="shared" si="158"/>
        <v>120.84210526315789</v>
      </c>
      <c r="H1167" s="67">
        <f t="shared" si="159"/>
        <v>3625</v>
      </c>
      <c r="I1167" s="67">
        <f t="shared" si="160"/>
        <v>3867</v>
      </c>
      <c r="J1167" s="67">
        <f t="shared" si="161"/>
        <v>123</v>
      </c>
      <c r="K1167" s="67">
        <f t="shared" si="162"/>
        <v>254</v>
      </c>
      <c r="L1167" s="67">
        <f t="shared" si="163"/>
        <v>377</v>
      </c>
      <c r="M1167" s="66">
        <f t="shared" si="165"/>
        <v>76.969493798189731</v>
      </c>
      <c r="N1167" s="66">
        <f t="shared" si="166"/>
        <v>76.969493798189731</v>
      </c>
      <c r="O1167" s="94">
        <f t="shared" si="164"/>
        <v>76.969493798189731</v>
      </c>
    </row>
    <row r="1168" spans="1:15" ht="18" customHeight="1" outlineLevel="2">
      <c r="A1168" s="81">
        <v>41</v>
      </c>
      <c r="B1168" s="76" t="s">
        <v>831</v>
      </c>
      <c r="C1168" s="79" t="s">
        <v>1439</v>
      </c>
      <c r="D1168" s="80">
        <v>124</v>
      </c>
      <c r="E1168" s="6">
        <v>977</v>
      </c>
      <c r="F1168" s="80">
        <v>20</v>
      </c>
      <c r="G1168" s="86">
        <f t="shared" ref="G1168:G1232" si="167">E1168/F1168</f>
        <v>48.85</v>
      </c>
      <c r="H1168" s="67">
        <f t="shared" ref="H1168:H1232" si="168">ROUND(G1168*30,0)</f>
        <v>1466</v>
      </c>
      <c r="I1168" s="67">
        <f t="shared" ref="I1168:I1232" si="169">ROUND(G1168*32,0)</f>
        <v>1563</v>
      </c>
      <c r="J1168" s="67">
        <f t="shared" ref="J1168:J1229" si="170">ROUND(H1168*0.034,0)</f>
        <v>50</v>
      </c>
      <c r="K1168" s="67">
        <f t="shared" ref="K1168:K1229" si="171">ROUND(I1168*0.066-1,0)</f>
        <v>102</v>
      </c>
      <c r="L1168" s="67">
        <f t="shared" ref="L1168:L1232" si="172">J1168+K1168</f>
        <v>152</v>
      </c>
      <c r="M1168" s="66">
        <f t="shared" si="165"/>
        <v>39.395161290322584</v>
      </c>
      <c r="N1168" s="66">
        <f t="shared" si="166"/>
        <v>39.395161290322584</v>
      </c>
      <c r="O1168" s="94">
        <f t="shared" ref="O1168:O1232" si="173">G1168*100/D1168</f>
        <v>39.395161290322584</v>
      </c>
    </row>
    <row r="1169" spans="1:15" ht="18" customHeight="1" outlineLevel="2">
      <c r="A1169" s="81">
        <v>42</v>
      </c>
      <c r="B1169" s="76" t="s">
        <v>831</v>
      </c>
      <c r="C1169" s="79" t="s">
        <v>1440</v>
      </c>
      <c r="D1169" s="80">
        <v>109</v>
      </c>
      <c r="E1169" s="6">
        <v>827</v>
      </c>
      <c r="F1169" s="80">
        <v>20</v>
      </c>
      <c r="G1169" s="86">
        <f t="shared" si="167"/>
        <v>41.35</v>
      </c>
      <c r="H1169" s="67">
        <f t="shared" si="168"/>
        <v>1241</v>
      </c>
      <c r="I1169" s="67">
        <f t="shared" si="169"/>
        <v>1323</v>
      </c>
      <c r="J1169" s="67">
        <f t="shared" si="170"/>
        <v>42</v>
      </c>
      <c r="K1169" s="67">
        <f t="shared" si="171"/>
        <v>86</v>
      </c>
      <c r="L1169" s="67">
        <f t="shared" si="172"/>
        <v>128</v>
      </c>
      <c r="M1169" s="66">
        <f t="shared" si="165"/>
        <v>37.935779816513758</v>
      </c>
      <c r="N1169" s="66">
        <f t="shared" si="166"/>
        <v>37.935779816513758</v>
      </c>
      <c r="O1169" s="94">
        <f t="shared" si="173"/>
        <v>37.935779816513758</v>
      </c>
    </row>
    <row r="1170" spans="1:15" ht="18" customHeight="1" outlineLevel="2">
      <c r="A1170" s="81">
        <v>43</v>
      </c>
      <c r="B1170" s="76" t="s">
        <v>831</v>
      </c>
      <c r="C1170" s="79" t="s">
        <v>549</v>
      </c>
      <c r="D1170" s="80">
        <v>115</v>
      </c>
      <c r="E1170" s="6">
        <v>1464</v>
      </c>
      <c r="F1170" s="80">
        <v>20</v>
      </c>
      <c r="G1170" s="86">
        <f t="shared" si="167"/>
        <v>73.2</v>
      </c>
      <c r="H1170" s="67">
        <f t="shared" si="168"/>
        <v>2196</v>
      </c>
      <c r="I1170" s="67">
        <f t="shared" si="169"/>
        <v>2342</v>
      </c>
      <c r="J1170" s="67">
        <f t="shared" si="170"/>
        <v>75</v>
      </c>
      <c r="K1170" s="67">
        <f t="shared" si="171"/>
        <v>154</v>
      </c>
      <c r="L1170" s="67">
        <f t="shared" si="172"/>
        <v>229</v>
      </c>
      <c r="M1170" s="66">
        <f t="shared" si="165"/>
        <v>63.652173913043477</v>
      </c>
      <c r="N1170" s="66">
        <f t="shared" si="166"/>
        <v>63.652173913043477</v>
      </c>
      <c r="O1170" s="94">
        <f t="shared" si="173"/>
        <v>63.652173913043477</v>
      </c>
    </row>
    <row r="1171" spans="1:15" ht="18" customHeight="1" outlineLevel="2">
      <c r="A1171" s="81">
        <v>44</v>
      </c>
      <c r="B1171" s="76" t="s">
        <v>831</v>
      </c>
      <c r="C1171" s="79" t="s">
        <v>863</v>
      </c>
      <c r="D1171" s="80">
        <v>141</v>
      </c>
      <c r="E1171" s="6">
        <v>1279</v>
      </c>
      <c r="F1171" s="80">
        <v>20</v>
      </c>
      <c r="G1171" s="86">
        <f t="shared" si="167"/>
        <v>63.95</v>
      </c>
      <c r="H1171" s="67">
        <f t="shared" si="168"/>
        <v>1919</v>
      </c>
      <c r="I1171" s="67">
        <f t="shared" si="169"/>
        <v>2046</v>
      </c>
      <c r="J1171" s="67">
        <f t="shared" si="170"/>
        <v>65</v>
      </c>
      <c r="K1171" s="67">
        <f t="shared" si="171"/>
        <v>134</v>
      </c>
      <c r="L1171" s="67">
        <f t="shared" si="172"/>
        <v>199</v>
      </c>
      <c r="M1171" s="66">
        <f t="shared" si="165"/>
        <v>45.354609929078016</v>
      </c>
      <c r="N1171" s="66">
        <f t="shared" si="166"/>
        <v>45.354609929078016</v>
      </c>
      <c r="O1171" s="94">
        <f t="shared" si="173"/>
        <v>45.354609929078016</v>
      </c>
    </row>
    <row r="1172" spans="1:15" ht="18" customHeight="1" outlineLevel="2">
      <c r="A1172" s="81">
        <v>45</v>
      </c>
      <c r="B1172" s="76" t="s">
        <v>831</v>
      </c>
      <c r="C1172" s="79" t="s">
        <v>864</v>
      </c>
      <c r="D1172" s="80">
        <v>212</v>
      </c>
      <c r="E1172" s="6">
        <v>1523</v>
      </c>
      <c r="F1172" s="80">
        <v>19</v>
      </c>
      <c r="G1172" s="86">
        <f t="shared" si="167"/>
        <v>80.15789473684211</v>
      </c>
      <c r="H1172" s="67">
        <f t="shared" si="168"/>
        <v>2405</v>
      </c>
      <c r="I1172" s="67">
        <f t="shared" si="169"/>
        <v>2565</v>
      </c>
      <c r="J1172" s="67">
        <f t="shared" si="170"/>
        <v>82</v>
      </c>
      <c r="K1172" s="67">
        <f t="shared" si="171"/>
        <v>168</v>
      </c>
      <c r="L1172" s="67">
        <f t="shared" si="172"/>
        <v>250</v>
      </c>
      <c r="M1172" s="66">
        <f t="shared" si="165"/>
        <v>37.810327706057599</v>
      </c>
      <c r="N1172" s="66">
        <f t="shared" si="166"/>
        <v>37.810327706057599</v>
      </c>
      <c r="O1172" s="94">
        <f t="shared" si="173"/>
        <v>37.810327706057599</v>
      </c>
    </row>
    <row r="1173" spans="1:15" ht="18" customHeight="1" outlineLevel="2">
      <c r="A1173" s="81">
        <v>46</v>
      </c>
      <c r="B1173" s="76" t="s">
        <v>831</v>
      </c>
      <c r="C1173" s="79" t="s">
        <v>1441</v>
      </c>
      <c r="D1173" s="80">
        <v>36</v>
      </c>
      <c r="E1173" s="6">
        <v>569</v>
      </c>
      <c r="F1173" s="80">
        <v>20</v>
      </c>
      <c r="G1173" s="86">
        <f t="shared" si="167"/>
        <v>28.45</v>
      </c>
      <c r="H1173" s="67">
        <f t="shared" si="168"/>
        <v>854</v>
      </c>
      <c r="I1173" s="67">
        <f t="shared" si="169"/>
        <v>910</v>
      </c>
      <c r="J1173" s="67">
        <f t="shared" si="170"/>
        <v>29</v>
      </c>
      <c r="K1173" s="67">
        <f t="shared" si="171"/>
        <v>59</v>
      </c>
      <c r="L1173" s="67">
        <f t="shared" si="172"/>
        <v>88</v>
      </c>
      <c r="M1173" s="66">
        <f t="shared" si="165"/>
        <v>79.027777777777771</v>
      </c>
      <c r="N1173" s="66">
        <f t="shared" si="166"/>
        <v>79.027777777777771</v>
      </c>
      <c r="O1173" s="94">
        <f t="shared" si="173"/>
        <v>79.027777777777771</v>
      </c>
    </row>
    <row r="1174" spans="1:15" ht="18" customHeight="1" outlineLevel="2">
      <c r="A1174" s="81">
        <v>47</v>
      </c>
      <c r="B1174" s="76" t="s">
        <v>831</v>
      </c>
      <c r="C1174" s="79" t="s">
        <v>865</v>
      </c>
      <c r="D1174" s="80">
        <v>207</v>
      </c>
      <c r="E1174" s="6">
        <v>1617</v>
      </c>
      <c r="F1174" s="80">
        <v>18</v>
      </c>
      <c r="G1174" s="86">
        <f t="shared" si="167"/>
        <v>89.833333333333329</v>
      </c>
      <c r="H1174" s="67">
        <f t="shared" si="168"/>
        <v>2695</v>
      </c>
      <c r="I1174" s="67">
        <f t="shared" si="169"/>
        <v>2875</v>
      </c>
      <c r="J1174" s="67">
        <f t="shared" si="170"/>
        <v>92</v>
      </c>
      <c r="K1174" s="67">
        <f t="shared" si="171"/>
        <v>189</v>
      </c>
      <c r="L1174" s="67">
        <f t="shared" si="172"/>
        <v>281</v>
      </c>
      <c r="M1174" s="66">
        <f t="shared" si="165"/>
        <v>43.397745571658611</v>
      </c>
      <c r="N1174" s="66">
        <f t="shared" si="166"/>
        <v>43.397745571658611</v>
      </c>
      <c r="O1174" s="94">
        <f t="shared" si="173"/>
        <v>43.397745571658611</v>
      </c>
    </row>
    <row r="1175" spans="1:15" ht="18" customHeight="1" outlineLevel="2">
      <c r="A1175" s="81">
        <v>48</v>
      </c>
      <c r="B1175" s="76" t="s">
        <v>831</v>
      </c>
      <c r="C1175" s="79" t="s">
        <v>866</v>
      </c>
      <c r="D1175" s="80">
        <v>127</v>
      </c>
      <c r="E1175" s="6">
        <v>1091</v>
      </c>
      <c r="F1175" s="80">
        <v>20</v>
      </c>
      <c r="G1175" s="86">
        <f t="shared" si="167"/>
        <v>54.55</v>
      </c>
      <c r="H1175" s="67">
        <f t="shared" si="168"/>
        <v>1637</v>
      </c>
      <c r="I1175" s="67">
        <f t="shared" si="169"/>
        <v>1746</v>
      </c>
      <c r="J1175" s="67">
        <f t="shared" si="170"/>
        <v>56</v>
      </c>
      <c r="K1175" s="67">
        <f t="shared" si="171"/>
        <v>114</v>
      </c>
      <c r="L1175" s="67">
        <f t="shared" si="172"/>
        <v>170</v>
      </c>
      <c r="M1175" s="66">
        <f t="shared" si="165"/>
        <v>42.952755905511808</v>
      </c>
      <c r="N1175" s="66">
        <f t="shared" si="166"/>
        <v>42.952755905511808</v>
      </c>
      <c r="O1175" s="94">
        <f t="shared" si="173"/>
        <v>42.952755905511808</v>
      </c>
    </row>
    <row r="1176" spans="1:15" ht="18" customHeight="1" outlineLevel="2">
      <c r="A1176" s="81">
        <v>49</v>
      </c>
      <c r="B1176" s="76" t="s">
        <v>831</v>
      </c>
      <c r="C1176" s="79" t="s">
        <v>867</v>
      </c>
      <c r="D1176" s="80">
        <v>86</v>
      </c>
      <c r="E1176" s="6">
        <v>920</v>
      </c>
      <c r="F1176" s="80">
        <v>20</v>
      </c>
      <c r="G1176" s="86">
        <f t="shared" si="167"/>
        <v>46</v>
      </c>
      <c r="H1176" s="67">
        <f t="shared" si="168"/>
        <v>1380</v>
      </c>
      <c r="I1176" s="67">
        <f t="shared" si="169"/>
        <v>1472</v>
      </c>
      <c r="J1176" s="67">
        <f t="shared" si="170"/>
        <v>47</v>
      </c>
      <c r="K1176" s="67">
        <f t="shared" si="171"/>
        <v>96</v>
      </c>
      <c r="L1176" s="67">
        <f t="shared" si="172"/>
        <v>143</v>
      </c>
      <c r="M1176" s="66">
        <f t="shared" si="165"/>
        <v>53.488372093023258</v>
      </c>
      <c r="N1176" s="66">
        <f t="shared" si="166"/>
        <v>53.488372093023258</v>
      </c>
      <c r="O1176" s="94">
        <f t="shared" si="173"/>
        <v>53.488372093023258</v>
      </c>
    </row>
    <row r="1177" spans="1:15" ht="18" customHeight="1" outlineLevel="2">
      <c r="A1177" s="81">
        <v>50</v>
      </c>
      <c r="B1177" s="76" t="s">
        <v>831</v>
      </c>
      <c r="C1177" s="79" t="s">
        <v>1213</v>
      </c>
      <c r="D1177" s="80">
        <v>178</v>
      </c>
      <c r="E1177" s="6">
        <v>934</v>
      </c>
      <c r="F1177" s="80">
        <v>14</v>
      </c>
      <c r="G1177" s="86">
        <f t="shared" si="167"/>
        <v>66.714285714285708</v>
      </c>
      <c r="H1177" s="67">
        <f t="shared" si="168"/>
        <v>2001</v>
      </c>
      <c r="I1177" s="67">
        <f t="shared" si="169"/>
        <v>2135</v>
      </c>
      <c r="J1177" s="67">
        <f t="shared" si="170"/>
        <v>68</v>
      </c>
      <c r="K1177" s="67">
        <f t="shared" si="171"/>
        <v>140</v>
      </c>
      <c r="L1177" s="67">
        <f t="shared" si="172"/>
        <v>208</v>
      </c>
      <c r="M1177" s="66">
        <f t="shared" si="165"/>
        <v>37.479935794542534</v>
      </c>
      <c r="N1177" s="66">
        <f t="shared" si="166"/>
        <v>37.479935794542534</v>
      </c>
      <c r="O1177" s="94">
        <f t="shared" si="173"/>
        <v>37.479935794542534</v>
      </c>
    </row>
    <row r="1178" spans="1:15" ht="18" customHeight="1" outlineLevel="2">
      <c r="A1178" s="81">
        <v>51</v>
      </c>
      <c r="B1178" s="76" t="s">
        <v>831</v>
      </c>
      <c r="C1178" s="79" t="s">
        <v>868</v>
      </c>
      <c r="D1178" s="80">
        <v>175</v>
      </c>
      <c r="E1178" s="6">
        <v>2084</v>
      </c>
      <c r="F1178" s="80">
        <v>20</v>
      </c>
      <c r="G1178" s="86">
        <f t="shared" si="167"/>
        <v>104.2</v>
      </c>
      <c r="H1178" s="67">
        <f t="shared" si="168"/>
        <v>3126</v>
      </c>
      <c r="I1178" s="67">
        <f t="shared" si="169"/>
        <v>3334</v>
      </c>
      <c r="J1178" s="67">
        <f t="shared" si="170"/>
        <v>106</v>
      </c>
      <c r="K1178" s="67">
        <f t="shared" si="171"/>
        <v>219</v>
      </c>
      <c r="L1178" s="67">
        <f t="shared" si="172"/>
        <v>325</v>
      </c>
      <c r="M1178" s="66">
        <f t="shared" si="165"/>
        <v>59.542857142857144</v>
      </c>
      <c r="N1178" s="66">
        <f t="shared" si="166"/>
        <v>59.542857142857144</v>
      </c>
      <c r="O1178" s="94">
        <f t="shared" si="173"/>
        <v>59.542857142857144</v>
      </c>
    </row>
    <row r="1179" spans="1:15" ht="18" customHeight="1" outlineLevel="2">
      <c r="A1179" s="81">
        <v>52</v>
      </c>
      <c r="B1179" s="76" t="s">
        <v>831</v>
      </c>
      <c r="C1179" s="79" t="s">
        <v>869</v>
      </c>
      <c r="D1179" s="80">
        <v>95</v>
      </c>
      <c r="E1179" s="6">
        <v>831</v>
      </c>
      <c r="F1179" s="80">
        <v>20</v>
      </c>
      <c r="G1179" s="86">
        <f t="shared" si="167"/>
        <v>41.55</v>
      </c>
      <c r="H1179" s="67">
        <f t="shared" si="168"/>
        <v>1247</v>
      </c>
      <c r="I1179" s="67">
        <f t="shared" si="169"/>
        <v>1330</v>
      </c>
      <c r="J1179" s="67">
        <f t="shared" si="170"/>
        <v>42</v>
      </c>
      <c r="K1179" s="67">
        <f t="shared" si="171"/>
        <v>87</v>
      </c>
      <c r="L1179" s="67">
        <f t="shared" si="172"/>
        <v>129</v>
      </c>
      <c r="M1179" s="66">
        <f t="shared" si="165"/>
        <v>43.736842105263158</v>
      </c>
      <c r="N1179" s="66">
        <f t="shared" si="166"/>
        <v>43.736842105263158</v>
      </c>
      <c r="O1179" s="94">
        <f t="shared" si="173"/>
        <v>43.736842105263158</v>
      </c>
    </row>
    <row r="1180" spans="1:15" ht="18" customHeight="1" outlineLevel="2">
      <c r="A1180" s="81">
        <v>53</v>
      </c>
      <c r="B1180" s="76" t="s">
        <v>831</v>
      </c>
      <c r="C1180" s="79" t="s">
        <v>870</v>
      </c>
      <c r="D1180" s="80">
        <v>270</v>
      </c>
      <c r="E1180" s="6">
        <v>2246</v>
      </c>
      <c r="F1180" s="80">
        <v>20</v>
      </c>
      <c r="G1180" s="86">
        <f t="shared" si="167"/>
        <v>112.3</v>
      </c>
      <c r="H1180" s="67">
        <f t="shared" si="168"/>
        <v>3369</v>
      </c>
      <c r="I1180" s="67">
        <f t="shared" si="169"/>
        <v>3594</v>
      </c>
      <c r="J1180" s="67">
        <f t="shared" si="170"/>
        <v>115</v>
      </c>
      <c r="K1180" s="67">
        <f t="shared" si="171"/>
        <v>236</v>
      </c>
      <c r="L1180" s="67">
        <f t="shared" si="172"/>
        <v>351</v>
      </c>
      <c r="M1180" s="66">
        <f t="shared" si="165"/>
        <v>41.592592592592595</v>
      </c>
      <c r="N1180" s="66">
        <f t="shared" si="166"/>
        <v>41.592592592592595</v>
      </c>
      <c r="O1180" s="94">
        <f t="shared" si="173"/>
        <v>41.592592592592595</v>
      </c>
    </row>
    <row r="1181" spans="1:15" ht="18" customHeight="1" outlineLevel="2">
      <c r="A1181" s="81">
        <v>54</v>
      </c>
      <c r="B1181" s="76" t="s">
        <v>831</v>
      </c>
      <c r="C1181" s="79" t="s">
        <v>871</v>
      </c>
      <c r="D1181" s="80">
        <v>106</v>
      </c>
      <c r="E1181" s="6">
        <v>1179</v>
      </c>
      <c r="F1181" s="80">
        <v>20</v>
      </c>
      <c r="G1181" s="86">
        <f t="shared" si="167"/>
        <v>58.95</v>
      </c>
      <c r="H1181" s="67">
        <f t="shared" si="168"/>
        <v>1769</v>
      </c>
      <c r="I1181" s="67">
        <f t="shared" si="169"/>
        <v>1886</v>
      </c>
      <c r="J1181" s="67">
        <f t="shared" si="170"/>
        <v>60</v>
      </c>
      <c r="K1181" s="67">
        <f t="shared" si="171"/>
        <v>123</v>
      </c>
      <c r="L1181" s="67">
        <f t="shared" si="172"/>
        <v>183</v>
      </c>
      <c r="M1181" s="66">
        <f t="shared" si="165"/>
        <v>55.613207547169814</v>
      </c>
      <c r="N1181" s="66">
        <f t="shared" si="166"/>
        <v>55.613207547169814</v>
      </c>
      <c r="O1181" s="94">
        <f t="shared" si="173"/>
        <v>55.613207547169814</v>
      </c>
    </row>
    <row r="1182" spans="1:15" ht="18" customHeight="1" outlineLevel="2">
      <c r="A1182" s="81">
        <v>55</v>
      </c>
      <c r="B1182" s="76" t="s">
        <v>831</v>
      </c>
      <c r="C1182" s="79" t="s">
        <v>872</v>
      </c>
      <c r="D1182" s="80">
        <v>330</v>
      </c>
      <c r="E1182" s="6">
        <v>2513</v>
      </c>
      <c r="F1182" s="80">
        <v>19</v>
      </c>
      <c r="G1182" s="86">
        <f t="shared" si="167"/>
        <v>132.26315789473685</v>
      </c>
      <c r="H1182" s="67">
        <f t="shared" si="168"/>
        <v>3968</v>
      </c>
      <c r="I1182" s="67">
        <f t="shared" si="169"/>
        <v>4232</v>
      </c>
      <c r="J1182" s="67">
        <f t="shared" si="170"/>
        <v>135</v>
      </c>
      <c r="K1182" s="67">
        <f t="shared" si="171"/>
        <v>278</v>
      </c>
      <c r="L1182" s="67">
        <f t="shared" si="172"/>
        <v>413</v>
      </c>
      <c r="M1182" s="66">
        <f t="shared" si="165"/>
        <v>40.079744816586924</v>
      </c>
      <c r="N1182" s="66">
        <f t="shared" si="166"/>
        <v>40.079744816586924</v>
      </c>
      <c r="O1182" s="94">
        <f t="shared" si="173"/>
        <v>40.079744816586924</v>
      </c>
    </row>
    <row r="1183" spans="1:15" ht="18" customHeight="1" outlineLevel="2">
      <c r="A1183" s="81">
        <v>56</v>
      </c>
      <c r="B1183" s="76" t="s">
        <v>831</v>
      </c>
      <c r="C1183" s="79" t="s">
        <v>873</v>
      </c>
      <c r="D1183" s="80">
        <v>193</v>
      </c>
      <c r="E1183" s="6">
        <v>1260</v>
      </c>
      <c r="F1183" s="80">
        <v>15</v>
      </c>
      <c r="G1183" s="86">
        <f t="shared" si="167"/>
        <v>84</v>
      </c>
      <c r="H1183" s="67">
        <f t="shared" si="168"/>
        <v>2520</v>
      </c>
      <c r="I1183" s="67">
        <f t="shared" si="169"/>
        <v>2688</v>
      </c>
      <c r="J1183" s="67">
        <f t="shared" si="170"/>
        <v>86</v>
      </c>
      <c r="K1183" s="67">
        <f t="shared" si="171"/>
        <v>176</v>
      </c>
      <c r="L1183" s="67">
        <f t="shared" si="172"/>
        <v>262</v>
      </c>
      <c r="M1183" s="66">
        <f t="shared" si="165"/>
        <v>43.523316062176164</v>
      </c>
      <c r="N1183" s="66">
        <f t="shared" si="166"/>
        <v>43.523316062176164</v>
      </c>
      <c r="O1183" s="94">
        <f t="shared" si="173"/>
        <v>43.523316062176164</v>
      </c>
    </row>
    <row r="1184" spans="1:15" ht="18" customHeight="1" outlineLevel="2">
      <c r="A1184" s="81">
        <v>57</v>
      </c>
      <c r="B1184" s="76" t="s">
        <v>831</v>
      </c>
      <c r="C1184" s="79" t="s">
        <v>874</v>
      </c>
      <c r="D1184" s="80">
        <v>117</v>
      </c>
      <c r="E1184" s="6">
        <v>1541</v>
      </c>
      <c r="F1184" s="80">
        <v>20</v>
      </c>
      <c r="G1184" s="86">
        <f t="shared" si="167"/>
        <v>77.05</v>
      </c>
      <c r="H1184" s="67">
        <f t="shared" si="168"/>
        <v>2312</v>
      </c>
      <c r="I1184" s="67">
        <f t="shared" si="169"/>
        <v>2466</v>
      </c>
      <c r="J1184" s="67">
        <f t="shared" si="170"/>
        <v>79</v>
      </c>
      <c r="K1184" s="67">
        <f t="shared" si="171"/>
        <v>162</v>
      </c>
      <c r="L1184" s="67">
        <f t="shared" si="172"/>
        <v>241</v>
      </c>
      <c r="M1184" s="66">
        <f t="shared" si="165"/>
        <v>65.854700854700852</v>
      </c>
      <c r="N1184" s="66">
        <f t="shared" si="166"/>
        <v>65.854700854700852</v>
      </c>
      <c r="O1184" s="94">
        <f t="shared" si="173"/>
        <v>65.854700854700852</v>
      </c>
    </row>
    <row r="1185" spans="1:15" ht="18" customHeight="1" outlineLevel="2">
      <c r="A1185" s="81">
        <v>58</v>
      </c>
      <c r="B1185" s="76" t="s">
        <v>831</v>
      </c>
      <c r="C1185" s="79" t="s">
        <v>1442</v>
      </c>
      <c r="D1185" s="80">
        <v>102</v>
      </c>
      <c r="E1185" s="6">
        <v>1145</v>
      </c>
      <c r="F1185" s="80">
        <v>20</v>
      </c>
      <c r="G1185" s="86">
        <f t="shared" si="167"/>
        <v>57.25</v>
      </c>
      <c r="H1185" s="67">
        <f t="shared" si="168"/>
        <v>1718</v>
      </c>
      <c r="I1185" s="67">
        <f t="shared" si="169"/>
        <v>1832</v>
      </c>
      <c r="J1185" s="67">
        <f t="shared" si="170"/>
        <v>58</v>
      </c>
      <c r="K1185" s="67">
        <f t="shared" si="171"/>
        <v>120</v>
      </c>
      <c r="L1185" s="67">
        <f t="shared" si="172"/>
        <v>178</v>
      </c>
      <c r="M1185" s="66">
        <f t="shared" si="165"/>
        <v>56.127450980392155</v>
      </c>
      <c r="N1185" s="66">
        <f t="shared" si="166"/>
        <v>56.127450980392155</v>
      </c>
      <c r="O1185" s="94">
        <f t="shared" si="173"/>
        <v>56.127450980392155</v>
      </c>
    </row>
    <row r="1186" spans="1:15" ht="18" customHeight="1" outlineLevel="2">
      <c r="A1186" s="81">
        <v>59</v>
      </c>
      <c r="B1186" s="76" t="s">
        <v>831</v>
      </c>
      <c r="C1186" s="79" t="s">
        <v>875</v>
      </c>
      <c r="D1186" s="80">
        <v>191</v>
      </c>
      <c r="E1186" s="6">
        <v>1174</v>
      </c>
      <c r="F1186" s="80">
        <v>20</v>
      </c>
      <c r="G1186" s="86">
        <f t="shared" si="167"/>
        <v>58.7</v>
      </c>
      <c r="H1186" s="67">
        <f t="shared" si="168"/>
        <v>1761</v>
      </c>
      <c r="I1186" s="67">
        <f t="shared" si="169"/>
        <v>1878</v>
      </c>
      <c r="J1186" s="67">
        <f t="shared" si="170"/>
        <v>60</v>
      </c>
      <c r="K1186" s="67">
        <f t="shared" si="171"/>
        <v>123</v>
      </c>
      <c r="L1186" s="67">
        <f t="shared" si="172"/>
        <v>183</v>
      </c>
      <c r="M1186" s="66">
        <f t="shared" si="165"/>
        <v>30.732984293193716</v>
      </c>
      <c r="N1186" s="66">
        <f t="shared" si="166"/>
        <v>30.732984293193716</v>
      </c>
      <c r="O1186" s="94">
        <f t="shared" si="173"/>
        <v>30.732984293193716</v>
      </c>
    </row>
    <row r="1187" spans="1:15" ht="18" customHeight="1" outlineLevel="2">
      <c r="A1187" s="81">
        <v>60</v>
      </c>
      <c r="B1187" s="76" t="s">
        <v>831</v>
      </c>
      <c r="C1187" s="79" t="s">
        <v>876</v>
      </c>
      <c r="D1187" s="80">
        <v>189</v>
      </c>
      <c r="E1187" s="6">
        <v>1344</v>
      </c>
      <c r="F1187" s="80">
        <v>19</v>
      </c>
      <c r="G1187" s="86">
        <f t="shared" si="167"/>
        <v>70.736842105263165</v>
      </c>
      <c r="H1187" s="67">
        <f t="shared" si="168"/>
        <v>2122</v>
      </c>
      <c r="I1187" s="67">
        <f t="shared" si="169"/>
        <v>2264</v>
      </c>
      <c r="J1187" s="67">
        <f t="shared" si="170"/>
        <v>72</v>
      </c>
      <c r="K1187" s="67">
        <f t="shared" si="171"/>
        <v>148</v>
      </c>
      <c r="L1187" s="67">
        <f t="shared" si="172"/>
        <v>220</v>
      </c>
      <c r="M1187" s="66">
        <f t="shared" si="165"/>
        <v>37.426900584795327</v>
      </c>
      <c r="N1187" s="66">
        <f t="shared" si="166"/>
        <v>37.426900584795327</v>
      </c>
      <c r="O1187" s="94">
        <f t="shared" si="173"/>
        <v>37.426900584795327</v>
      </c>
    </row>
    <row r="1188" spans="1:15" ht="18" customHeight="1" outlineLevel="2">
      <c r="A1188" s="81">
        <v>61</v>
      </c>
      <c r="B1188" s="76" t="s">
        <v>831</v>
      </c>
      <c r="C1188" s="79" t="s">
        <v>877</v>
      </c>
      <c r="D1188" s="80">
        <v>236</v>
      </c>
      <c r="E1188" s="6">
        <v>2639</v>
      </c>
      <c r="F1188" s="80">
        <v>20</v>
      </c>
      <c r="G1188" s="86">
        <f t="shared" si="167"/>
        <v>131.94999999999999</v>
      </c>
      <c r="H1188" s="67">
        <f t="shared" si="168"/>
        <v>3959</v>
      </c>
      <c r="I1188" s="67">
        <f t="shared" si="169"/>
        <v>4222</v>
      </c>
      <c r="J1188" s="67">
        <f t="shared" si="170"/>
        <v>135</v>
      </c>
      <c r="K1188" s="67">
        <f t="shared" si="171"/>
        <v>278</v>
      </c>
      <c r="L1188" s="67">
        <f t="shared" si="172"/>
        <v>413</v>
      </c>
      <c r="M1188" s="66">
        <f t="shared" si="165"/>
        <v>55.911016949152533</v>
      </c>
      <c r="N1188" s="66">
        <f t="shared" si="166"/>
        <v>55.911016949152533</v>
      </c>
      <c r="O1188" s="94">
        <f t="shared" si="173"/>
        <v>55.911016949152533</v>
      </c>
    </row>
    <row r="1189" spans="1:15" ht="18" customHeight="1" outlineLevel="2">
      <c r="A1189" s="81">
        <v>62</v>
      </c>
      <c r="B1189" s="76" t="s">
        <v>831</v>
      </c>
      <c r="C1189" s="79" t="s">
        <v>878</v>
      </c>
      <c r="D1189" s="80">
        <v>133</v>
      </c>
      <c r="E1189" s="6">
        <v>1499</v>
      </c>
      <c r="F1189" s="80">
        <v>19</v>
      </c>
      <c r="G1189" s="86">
        <f t="shared" si="167"/>
        <v>78.89473684210526</v>
      </c>
      <c r="H1189" s="67">
        <f t="shared" si="168"/>
        <v>2367</v>
      </c>
      <c r="I1189" s="67">
        <f t="shared" si="169"/>
        <v>2525</v>
      </c>
      <c r="J1189" s="67">
        <f t="shared" si="170"/>
        <v>80</v>
      </c>
      <c r="K1189" s="67">
        <f t="shared" si="171"/>
        <v>166</v>
      </c>
      <c r="L1189" s="67">
        <f t="shared" si="172"/>
        <v>246</v>
      </c>
      <c r="M1189" s="66">
        <f t="shared" si="165"/>
        <v>59.319351009101695</v>
      </c>
      <c r="N1189" s="66">
        <f t="shared" si="166"/>
        <v>59.319351009101695</v>
      </c>
      <c r="O1189" s="94">
        <f t="shared" si="173"/>
        <v>59.319351009101695</v>
      </c>
    </row>
    <row r="1190" spans="1:15" ht="18" customHeight="1" outlineLevel="2">
      <c r="A1190" s="81">
        <v>63</v>
      </c>
      <c r="B1190" s="76" t="s">
        <v>831</v>
      </c>
      <c r="C1190" s="79" t="s">
        <v>879</v>
      </c>
      <c r="D1190" s="80">
        <v>146</v>
      </c>
      <c r="E1190" s="6">
        <v>1349</v>
      </c>
      <c r="F1190" s="80">
        <v>20</v>
      </c>
      <c r="G1190" s="86">
        <f t="shared" si="167"/>
        <v>67.45</v>
      </c>
      <c r="H1190" s="67">
        <f t="shared" si="168"/>
        <v>2024</v>
      </c>
      <c r="I1190" s="67">
        <f t="shared" si="169"/>
        <v>2158</v>
      </c>
      <c r="J1190" s="67">
        <f t="shared" si="170"/>
        <v>69</v>
      </c>
      <c r="K1190" s="67">
        <f t="shared" si="171"/>
        <v>141</v>
      </c>
      <c r="L1190" s="67">
        <f t="shared" si="172"/>
        <v>210</v>
      </c>
      <c r="M1190" s="66">
        <f t="shared" si="165"/>
        <v>46.198630136986303</v>
      </c>
      <c r="N1190" s="66">
        <f t="shared" si="166"/>
        <v>46.198630136986303</v>
      </c>
      <c r="O1190" s="94">
        <f t="shared" si="173"/>
        <v>46.198630136986303</v>
      </c>
    </row>
    <row r="1191" spans="1:15" ht="18" customHeight="1" outlineLevel="2">
      <c r="A1191" s="81">
        <v>64</v>
      </c>
      <c r="B1191" s="76" t="s">
        <v>831</v>
      </c>
      <c r="C1191" s="79" t="s">
        <v>1443</v>
      </c>
      <c r="D1191" s="80">
        <v>45</v>
      </c>
      <c r="E1191" s="6">
        <v>787</v>
      </c>
      <c r="F1191" s="80">
        <v>20</v>
      </c>
      <c r="G1191" s="86">
        <f t="shared" si="167"/>
        <v>39.35</v>
      </c>
      <c r="H1191" s="67">
        <f t="shared" si="168"/>
        <v>1181</v>
      </c>
      <c r="I1191" s="67">
        <f t="shared" si="169"/>
        <v>1259</v>
      </c>
      <c r="J1191" s="67">
        <f t="shared" si="170"/>
        <v>40</v>
      </c>
      <c r="K1191" s="67">
        <f t="shared" si="171"/>
        <v>82</v>
      </c>
      <c r="L1191" s="67">
        <f t="shared" si="172"/>
        <v>122</v>
      </c>
      <c r="M1191" s="66">
        <f t="shared" si="165"/>
        <v>87.444444444444443</v>
      </c>
      <c r="N1191" s="66">
        <f t="shared" si="166"/>
        <v>87.444444444444443</v>
      </c>
      <c r="O1191" s="94">
        <f t="shared" si="173"/>
        <v>87.444444444444443</v>
      </c>
    </row>
    <row r="1192" spans="1:15" ht="18" customHeight="1" outlineLevel="2">
      <c r="A1192" s="81">
        <v>65</v>
      </c>
      <c r="B1192" s="76" t="s">
        <v>831</v>
      </c>
      <c r="C1192" s="79" t="s">
        <v>1214</v>
      </c>
      <c r="D1192" s="80">
        <v>218</v>
      </c>
      <c r="E1192" s="6">
        <v>1969</v>
      </c>
      <c r="F1192" s="80">
        <v>20</v>
      </c>
      <c r="G1192" s="86">
        <f t="shared" si="167"/>
        <v>98.45</v>
      </c>
      <c r="H1192" s="67">
        <f t="shared" si="168"/>
        <v>2954</v>
      </c>
      <c r="I1192" s="67">
        <f t="shared" si="169"/>
        <v>3150</v>
      </c>
      <c r="J1192" s="67">
        <f t="shared" si="170"/>
        <v>100</v>
      </c>
      <c r="K1192" s="67">
        <f t="shared" si="171"/>
        <v>207</v>
      </c>
      <c r="L1192" s="67">
        <f t="shared" si="172"/>
        <v>307</v>
      </c>
      <c r="M1192" s="66">
        <f t="shared" si="165"/>
        <v>45.160550458715598</v>
      </c>
      <c r="N1192" s="66">
        <f t="shared" si="166"/>
        <v>45.160550458715598</v>
      </c>
      <c r="O1192" s="94">
        <f t="shared" si="173"/>
        <v>45.160550458715598</v>
      </c>
    </row>
    <row r="1193" spans="1:15" ht="18" customHeight="1" outlineLevel="2">
      <c r="A1193" s="81">
        <v>66</v>
      </c>
      <c r="B1193" s="76" t="s">
        <v>831</v>
      </c>
      <c r="C1193" s="79" t="s">
        <v>1583</v>
      </c>
      <c r="D1193" s="80">
        <v>128</v>
      </c>
      <c r="E1193" s="67">
        <v>973</v>
      </c>
      <c r="F1193" s="80">
        <v>20</v>
      </c>
      <c r="G1193" s="86">
        <f t="shared" si="167"/>
        <v>48.65</v>
      </c>
      <c r="H1193" s="67">
        <f t="shared" si="168"/>
        <v>1460</v>
      </c>
      <c r="I1193" s="67">
        <f t="shared" si="169"/>
        <v>1557</v>
      </c>
      <c r="J1193" s="67">
        <f t="shared" si="170"/>
        <v>50</v>
      </c>
      <c r="K1193" s="67">
        <f t="shared" si="171"/>
        <v>102</v>
      </c>
      <c r="L1193" s="67">
        <f t="shared" si="172"/>
        <v>152</v>
      </c>
      <c r="M1193" s="66">
        <f t="shared" si="165"/>
        <v>38.0078125</v>
      </c>
      <c r="N1193" s="66">
        <f t="shared" si="166"/>
        <v>38.0078125</v>
      </c>
      <c r="O1193" s="94">
        <f t="shared" si="173"/>
        <v>38.0078125</v>
      </c>
    </row>
    <row r="1194" spans="1:15" ht="18" customHeight="1" outlineLevel="2">
      <c r="A1194" s="81">
        <v>67</v>
      </c>
      <c r="B1194" s="76" t="s">
        <v>831</v>
      </c>
      <c r="C1194" s="79" t="s">
        <v>880</v>
      </c>
      <c r="D1194" s="80">
        <v>321</v>
      </c>
      <c r="E1194" s="6">
        <v>2149</v>
      </c>
      <c r="F1194" s="80">
        <v>20</v>
      </c>
      <c r="G1194" s="86">
        <f t="shared" si="167"/>
        <v>107.45</v>
      </c>
      <c r="H1194" s="67">
        <f t="shared" si="168"/>
        <v>3224</v>
      </c>
      <c r="I1194" s="67">
        <f t="shared" si="169"/>
        <v>3438</v>
      </c>
      <c r="J1194" s="67">
        <f t="shared" si="170"/>
        <v>110</v>
      </c>
      <c r="K1194" s="67">
        <f t="shared" si="171"/>
        <v>226</v>
      </c>
      <c r="L1194" s="67">
        <f t="shared" si="172"/>
        <v>336</v>
      </c>
      <c r="M1194" s="66">
        <f t="shared" si="165"/>
        <v>33.473520249221181</v>
      </c>
      <c r="N1194" s="66">
        <f t="shared" si="166"/>
        <v>33.473520249221181</v>
      </c>
      <c r="O1194" s="94">
        <f t="shared" si="173"/>
        <v>33.473520249221181</v>
      </c>
    </row>
    <row r="1195" spans="1:15" ht="18" customHeight="1" outlineLevel="2">
      <c r="A1195" s="81">
        <v>68</v>
      </c>
      <c r="B1195" s="76" t="s">
        <v>831</v>
      </c>
      <c r="C1195" s="79" t="s">
        <v>1444</v>
      </c>
      <c r="D1195" s="67">
        <v>103</v>
      </c>
      <c r="E1195" s="6">
        <v>1327</v>
      </c>
      <c r="F1195" s="6">
        <v>20</v>
      </c>
      <c r="G1195" s="86">
        <f t="shared" si="167"/>
        <v>66.349999999999994</v>
      </c>
      <c r="H1195" s="67">
        <f t="shared" si="168"/>
        <v>1991</v>
      </c>
      <c r="I1195" s="67">
        <f t="shared" si="169"/>
        <v>2123</v>
      </c>
      <c r="J1195" s="67">
        <f t="shared" si="170"/>
        <v>68</v>
      </c>
      <c r="K1195" s="67">
        <f t="shared" si="171"/>
        <v>139</v>
      </c>
      <c r="L1195" s="67">
        <f t="shared" si="172"/>
        <v>207</v>
      </c>
      <c r="M1195" s="66">
        <f t="shared" si="165"/>
        <v>64.417475728155324</v>
      </c>
      <c r="N1195" s="66">
        <f t="shared" si="166"/>
        <v>64.417475728155324</v>
      </c>
      <c r="O1195" s="94">
        <f t="shared" si="173"/>
        <v>64.417475728155324</v>
      </c>
    </row>
    <row r="1196" spans="1:15" ht="18" customHeight="1" outlineLevel="2">
      <c r="A1196" s="81">
        <v>69</v>
      </c>
      <c r="B1196" s="76" t="s">
        <v>831</v>
      </c>
      <c r="C1196" s="79" t="s">
        <v>881</v>
      </c>
      <c r="D1196" s="80">
        <v>187</v>
      </c>
      <c r="E1196" s="67">
        <v>861</v>
      </c>
      <c r="F1196" s="80">
        <v>14</v>
      </c>
      <c r="G1196" s="86">
        <f t="shared" si="167"/>
        <v>61.5</v>
      </c>
      <c r="H1196" s="67">
        <f t="shared" si="168"/>
        <v>1845</v>
      </c>
      <c r="I1196" s="67">
        <f t="shared" si="169"/>
        <v>1968</v>
      </c>
      <c r="J1196" s="67">
        <f t="shared" si="170"/>
        <v>63</v>
      </c>
      <c r="K1196" s="67">
        <f t="shared" si="171"/>
        <v>129</v>
      </c>
      <c r="L1196" s="67">
        <f t="shared" si="172"/>
        <v>192</v>
      </c>
      <c r="M1196" s="66">
        <f t="shared" si="165"/>
        <v>32.887700534759361</v>
      </c>
      <c r="N1196" s="66">
        <f t="shared" si="166"/>
        <v>32.887700534759361</v>
      </c>
      <c r="O1196" s="94">
        <f t="shared" si="173"/>
        <v>32.887700534759361</v>
      </c>
    </row>
    <row r="1197" spans="1:15" ht="18" customHeight="1" outlineLevel="2">
      <c r="A1197" s="81">
        <v>70</v>
      </c>
      <c r="B1197" s="76" t="s">
        <v>831</v>
      </c>
      <c r="C1197" s="79" t="s">
        <v>559</v>
      </c>
      <c r="D1197" s="80">
        <v>154</v>
      </c>
      <c r="E1197" s="67">
        <v>820</v>
      </c>
      <c r="F1197" s="80">
        <v>20</v>
      </c>
      <c r="G1197" s="86">
        <f t="shared" si="167"/>
        <v>41</v>
      </c>
      <c r="H1197" s="67">
        <f t="shared" si="168"/>
        <v>1230</v>
      </c>
      <c r="I1197" s="67">
        <f t="shared" si="169"/>
        <v>1312</v>
      </c>
      <c r="J1197" s="67">
        <f t="shared" si="170"/>
        <v>42</v>
      </c>
      <c r="K1197" s="67">
        <f t="shared" si="171"/>
        <v>86</v>
      </c>
      <c r="L1197" s="67">
        <f t="shared" si="172"/>
        <v>128</v>
      </c>
      <c r="M1197" s="66">
        <f t="shared" si="165"/>
        <v>26.623376623376622</v>
      </c>
      <c r="N1197" s="66">
        <f t="shared" si="166"/>
        <v>26.623376623376622</v>
      </c>
      <c r="O1197" s="94">
        <f t="shared" si="173"/>
        <v>26.623376623376622</v>
      </c>
    </row>
    <row r="1198" spans="1:15" ht="18" customHeight="1" outlineLevel="2">
      <c r="A1198" s="81">
        <v>71</v>
      </c>
      <c r="B1198" s="76" t="s">
        <v>831</v>
      </c>
      <c r="C1198" s="79" t="s">
        <v>882</v>
      </c>
      <c r="D1198" s="80">
        <v>222</v>
      </c>
      <c r="E1198" s="67">
        <v>2353</v>
      </c>
      <c r="F1198" s="80">
        <v>20</v>
      </c>
      <c r="G1198" s="86">
        <f t="shared" si="167"/>
        <v>117.65</v>
      </c>
      <c r="H1198" s="67">
        <f t="shared" si="168"/>
        <v>3530</v>
      </c>
      <c r="I1198" s="67">
        <f t="shared" si="169"/>
        <v>3765</v>
      </c>
      <c r="J1198" s="67">
        <f t="shared" si="170"/>
        <v>120</v>
      </c>
      <c r="K1198" s="67">
        <f t="shared" si="171"/>
        <v>247</v>
      </c>
      <c r="L1198" s="67">
        <f t="shared" si="172"/>
        <v>367</v>
      </c>
      <c r="M1198" s="66">
        <f t="shared" si="165"/>
        <v>52.995495495495497</v>
      </c>
      <c r="N1198" s="66">
        <f t="shared" si="166"/>
        <v>52.995495495495497</v>
      </c>
      <c r="O1198" s="94">
        <f t="shared" si="173"/>
        <v>52.995495495495497</v>
      </c>
    </row>
    <row r="1199" spans="1:15" ht="18" customHeight="1" outlineLevel="2">
      <c r="A1199" s="81">
        <v>72</v>
      </c>
      <c r="B1199" s="76" t="s">
        <v>831</v>
      </c>
      <c r="C1199" s="79" t="s">
        <v>883</v>
      </c>
      <c r="D1199" s="80">
        <v>139</v>
      </c>
      <c r="E1199" s="6">
        <v>745</v>
      </c>
      <c r="F1199" s="80">
        <v>20</v>
      </c>
      <c r="G1199" s="86">
        <f t="shared" si="167"/>
        <v>37.25</v>
      </c>
      <c r="H1199" s="67">
        <f t="shared" si="168"/>
        <v>1118</v>
      </c>
      <c r="I1199" s="67">
        <f t="shared" si="169"/>
        <v>1192</v>
      </c>
      <c r="J1199" s="67">
        <f t="shared" si="170"/>
        <v>38</v>
      </c>
      <c r="K1199" s="67">
        <f t="shared" si="171"/>
        <v>78</v>
      </c>
      <c r="L1199" s="67">
        <f t="shared" si="172"/>
        <v>116</v>
      </c>
      <c r="M1199" s="66">
        <f t="shared" si="165"/>
        <v>26.798561151079138</v>
      </c>
      <c r="N1199" s="66">
        <f t="shared" si="166"/>
        <v>26.798561151079138</v>
      </c>
      <c r="O1199" s="94">
        <f t="shared" si="173"/>
        <v>26.798561151079138</v>
      </c>
    </row>
    <row r="1200" spans="1:15" ht="18" customHeight="1" outlineLevel="2">
      <c r="A1200" s="81">
        <v>73</v>
      </c>
      <c r="B1200" s="76" t="s">
        <v>831</v>
      </c>
      <c r="C1200" s="79" t="s">
        <v>884</v>
      </c>
      <c r="D1200" s="80">
        <v>79</v>
      </c>
      <c r="E1200" s="6">
        <v>348</v>
      </c>
      <c r="F1200" s="80">
        <v>14</v>
      </c>
      <c r="G1200" s="86">
        <f t="shared" si="167"/>
        <v>24.857142857142858</v>
      </c>
      <c r="H1200" s="67">
        <f t="shared" si="168"/>
        <v>746</v>
      </c>
      <c r="I1200" s="67">
        <f t="shared" si="169"/>
        <v>795</v>
      </c>
      <c r="J1200" s="67">
        <f t="shared" si="170"/>
        <v>25</v>
      </c>
      <c r="K1200" s="67">
        <f t="shared" si="171"/>
        <v>51</v>
      </c>
      <c r="L1200" s="67">
        <f t="shared" si="172"/>
        <v>76</v>
      </c>
      <c r="M1200" s="66">
        <f t="shared" si="165"/>
        <v>31.464737793851718</v>
      </c>
      <c r="N1200" s="66">
        <f t="shared" si="166"/>
        <v>31.464737793851718</v>
      </c>
      <c r="O1200" s="94">
        <f t="shared" si="173"/>
        <v>31.464737793851718</v>
      </c>
    </row>
    <row r="1201" spans="1:15" ht="18" customHeight="1" outlineLevel="2">
      <c r="A1201" s="81">
        <v>74</v>
      </c>
      <c r="B1201" s="76" t="s">
        <v>831</v>
      </c>
      <c r="C1201" s="79" t="s">
        <v>885</v>
      </c>
      <c r="D1201" s="80">
        <v>102</v>
      </c>
      <c r="E1201" s="6">
        <v>1144</v>
      </c>
      <c r="F1201" s="80">
        <v>19</v>
      </c>
      <c r="G1201" s="86">
        <f t="shared" si="167"/>
        <v>60.210526315789473</v>
      </c>
      <c r="H1201" s="67">
        <f t="shared" si="168"/>
        <v>1806</v>
      </c>
      <c r="I1201" s="67">
        <f t="shared" si="169"/>
        <v>1927</v>
      </c>
      <c r="J1201" s="67">
        <f t="shared" si="170"/>
        <v>61</v>
      </c>
      <c r="K1201" s="67">
        <f t="shared" si="171"/>
        <v>126</v>
      </c>
      <c r="L1201" s="67">
        <f t="shared" si="172"/>
        <v>187</v>
      </c>
      <c r="M1201" s="66">
        <f t="shared" si="165"/>
        <v>59.02992776057792</v>
      </c>
      <c r="N1201" s="66">
        <f t="shared" si="166"/>
        <v>59.02992776057792</v>
      </c>
      <c r="O1201" s="94">
        <f t="shared" si="173"/>
        <v>59.02992776057792</v>
      </c>
    </row>
    <row r="1202" spans="1:15" ht="18" customHeight="1" outlineLevel="2">
      <c r="A1202" s="81">
        <v>75</v>
      </c>
      <c r="B1202" s="76" t="s">
        <v>831</v>
      </c>
      <c r="C1202" s="79" t="s">
        <v>886</v>
      </c>
      <c r="D1202" s="80">
        <v>138</v>
      </c>
      <c r="E1202" s="6">
        <v>748</v>
      </c>
      <c r="F1202" s="80">
        <v>20</v>
      </c>
      <c r="G1202" s="86">
        <f t="shared" si="167"/>
        <v>37.4</v>
      </c>
      <c r="H1202" s="67">
        <f t="shared" si="168"/>
        <v>1122</v>
      </c>
      <c r="I1202" s="67">
        <f t="shared" si="169"/>
        <v>1197</v>
      </c>
      <c r="J1202" s="67">
        <f t="shared" si="170"/>
        <v>38</v>
      </c>
      <c r="K1202" s="67">
        <f t="shared" si="171"/>
        <v>78</v>
      </c>
      <c r="L1202" s="67">
        <f t="shared" si="172"/>
        <v>116</v>
      </c>
      <c r="M1202" s="66">
        <f t="shared" si="165"/>
        <v>27.10144927536232</v>
      </c>
      <c r="N1202" s="66">
        <f t="shared" si="166"/>
        <v>27.10144927536232</v>
      </c>
      <c r="O1202" s="94">
        <f t="shared" si="173"/>
        <v>27.10144927536232</v>
      </c>
    </row>
    <row r="1203" spans="1:15" ht="18" customHeight="1" outlineLevel="2">
      <c r="A1203" s="81">
        <v>76</v>
      </c>
      <c r="B1203" s="76" t="s">
        <v>831</v>
      </c>
      <c r="C1203" s="79" t="s">
        <v>887</v>
      </c>
      <c r="D1203" s="80">
        <v>104</v>
      </c>
      <c r="E1203" s="6">
        <v>767</v>
      </c>
      <c r="F1203" s="80">
        <v>18</v>
      </c>
      <c r="G1203" s="86">
        <f t="shared" si="167"/>
        <v>42.611111111111114</v>
      </c>
      <c r="H1203" s="67">
        <f t="shared" si="168"/>
        <v>1278</v>
      </c>
      <c r="I1203" s="67">
        <f t="shared" si="169"/>
        <v>1364</v>
      </c>
      <c r="J1203" s="67">
        <f t="shared" si="170"/>
        <v>43</v>
      </c>
      <c r="K1203" s="67">
        <f t="shared" si="171"/>
        <v>89</v>
      </c>
      <c r="L1203" s="67">
        <f t="shared" si="172"/>
        <v>132</v>
      </c>
      <c r="M1203" s="66">
        <f t="shared" si="165"/>
        <v>40.972222222222221</v>
      </c>
      <c r="N1203" s="66">
        <f t="shared" si="166"/>
        <v>40.972222222222221</v>
      </c>
      <c r="O1203" s="94">
        <f t="shared" si="173"/>
        <v>40.972222222222221</v>
      </c>
    </row>
    <row r="1204" spans="1:15" ht="18" customHeight="1" outlineLevel="2">
      <c r="A1204" s="81">
        <v>77</v>
      </c>
      <c r="B1204" s="76" t="s">
        <v>831</v>
      </c>
      <c r="C1204" s="79" t="s">
        <v>888</v>
      </c>
      <c r="D1204" s="80">
        <v>197</v>
      </c>
      <c r="E1204" s="6">
        <v>1679</v>
      </c>
      <c r="F1204" s="80">
        <v>19</v>
      </c>
      <c r="G1204" s="86">
        <f t="shared" si="167"/>
        <v>88.368421052631575</v>
      </c>
      <c r="H1204" s="67">
        <f t="shared" si="168"/>
        <v>2651</v>
      </c>
      <c r="I1204" s="67">
        <f t="shared" si="169"/>
        <v>2828</v>
      </c>
      <c r="J1204" s="67">
        <f t="shared" si="170"/>
        <v>90</v>
      </c>
      <c r="K1204" s="67">
        <f t="shared" si="171"/>
        <v>186</v>
      </c>
      <c r="L1204" s="67">
        <f t="shared" si="172"/>
        <v>276</v>
      </c>
      <c r="M1204" s="66">
        <f t="shared" si="165"/>
        <v>44.857066524178471</v>
      </c>
      <c r="N1204" s="66">
        <f t="shared" si="166"/>
        <v>44.857066524178471</v>
      </c>
      <c r="O1204" s="94">
        <f t="shared" si="173"/>
        <v>44.857066524178471</v>
      </c>
    </row>
    <row r="1205" spans="1:15" ht="18" customHeight="1" outlineLevel="2">
      <c r="A1205" s="81">
        <v>78</v>
      </c>
      <c r="B1205" s="76" t="s">
        <v>831</v>
      </c>
      <c r="C1205" s="79" t="s">
        <v>1215</v>
      </c>
      <c r="D1205" s="80">
        <v>196</v>
      </c>
      <c r="E1205" s="6">
        <v>2294</v>
      </c>
      <c r="F1205" s="80">
        <v>20</v>
      </c>
      <c r="G1205" s="86">
        <f t="shared" si="167"/>
        <v>114.7</v>
      </c>
      <c r="H1205" s="67">
        <f t="shared" si="168"/>
        <v>3441</v>
      </c>
      <c r="I1205" s="67">
        <f t="shared" si="169"/>
        <v>3670</v>
      </c>
      <c r="J1205" s="67">
        <f t="shared" si="170"/>
        <v>117</v>
      </c>
      <c r="K1205" s="67">
        <f t="shared" si="171"/>
        <v>241</v>
      </c>
      <c r="L1205" s="67">
        <f t="shared" si="172"/>
        <v>358</v>
      </c>
      <c r="M1205" s="66">
        <f t="shared" si="165"/>
        <v>58.520408163265309</v>
      </c>
      <c r="N1205" s="66">
        <f t="shared" si="166"/>
        <v>58.520408163265309</v>
      </c>
      <c r="O1205" s="94">
        <f t="shared" si="173"/>
        <v>58.520408163265309</v>
      </c>
    </row>
    <row r="1206" spans="1:15" ht="18" customHeight="1" outlineLevel="2">
      <c r="A1206" s="81">
        <v>79</v>
      </c>
      <c r="B1206" s="76" t="s">
        <v>831</v>
      </c>
      <c r="C1206" s="79" t="s">
        <v>889</v>
      </c>
      <c r="D1206" s="80">
        <v>181</v>
      </c>
      <c r="E1206" s="6">
        <v>1715</v>
      </c>
      <c r="F1206" s="80">
        <v>18</v>
      </c>
      <c r="G1206" s="86">
        <f t="shared" si="167"/>
        <v>95.277777777777771</v>
      </c>
      <c r="H1206" s="67">
        <f t="shared" si="168"/>
        <v>2858</v>
      </c>
      <c r="I1206" s="67">
        <f t="shared" si="169"/>
        <v>3049</v>
      </c>
      <c r="J1206" s="67">
        <f t="shared" si="170"/>
        <v>97</v>
      </c>
      <c r="K1206" s="67">
        <f t="shared" si="171"/>
        <v>200</v>
      </c>
      <c r="L1206" s="67">
        <f t="shared" si="172"/>
        <v>297</v>
      </c>
      <c r="M1206" s="66">
        <f t="shared" si="165"/>
        <v>52.639656230816449</v>
      </c>
      <c r="N1206" s="66">
        <f t="shared" si="166"/>
        <v>52.639656230816449</v>
      </c>
      <c r="O1206" s="94">
        <f t="shared" si="173"/>
        <v>52.639656230816449</v>
      </c>
    </row>
    <row r="1207" spans="1:15" ht="18" customHeight="1" outlineLevel="2">
      <c r="A1207" s="81">
        <v>80</v>
      </c>
      <c r="B1207" s="76" t="s">
        <v>831</v>
      </c>
      <c r="C1207" s="79" t="s">
        <v>890</v>
      </c>
      <c r="D1207" s="80">
        <v>222</v>
      </c>
      <c r="E1207" s="6">
        <v>2675</v>
      </c>
      <c r="F1207" s="80">
        <v>18</v>
      </c>
      <c r="G1207" s="86">
        <f t="shared" si="167"/>
        <v>148.61111111111111</v>
      </c>
      <c r="H1207" s="67">
        <f t="shared" si="168"/>
        <v>4458</v>
      </c>
      <c r="I1207" s="67">
        <f t="shared" si="169"/>
        <v>4756</v>
      </c>
      <c r="J1207" s="67">
        <f t="shared" si="170"/>
        <v>152</v>
      </c>
      <c r="K1207" s="67">
        <f t="shared" si="171"/>
        <v>313</v>
      </c>
      <c r="L1207" s="67">
        <f t="shared" si="172"/>
        <v>465</v>
      </c>
      <c r="M1207" s="66">
        <f t="shared" si="165"/>
        <v>66.941941941941948</v>
      </c>
      <c r="N1207" s="66">
        <f t="shared" si="166"/>
        <v>66.941941941941948</v>
      </c>
      <c r="O1207" s="94">
        <f t="shared" si="173"/>
        <v>66.941941941941948</v>
      </c>
    </row>
    <row r="1208" spans="1:15" ht="18" customHeight="1" outlineLevel="2">
      <c r="A1208" s="81">
        <v>81</v>
      </c>
      <c r="B1208" s="76" t="s">
        <v>831</v>
      </c>
      <c r="C1208" s="79" t="s">
        <v>891</v>
      </c>
      <c r="D1208" s="80">
        <v>127</v>
      </c>
      <c r="E1208" s="6">
        <v>1201</v>
      </c>
      <c r="F1208" s="80">
        <v>19</v>
      </c>
      <c r="G1208" s="86">
        <f t="shared" si="167"/>
        <v>63.210526315789473</v>
      </c>
      <c r="H1208" s="67">
        <f t="shared" si="168"/>
        <v>1896</v>
      </c>
      <c r="I1208" s="67">
        <f t="shared" si="169"/>
        <v>2023</v>
      </c>
      <c r="J1208" s="67">
        <f t="shared" si="170"/>
        <v>64</v>
      </c>
      <c r="K1208" s="67">
        <f t="shared" si="171"/>
        <v>133</v>
      </c>
      <c r="L1208" s="67">
        <f t="shared" si="172"/>
        <v>197</v>
      </c>
      <c r="M1208" s="66">
        <f t="shared" si="165"/>
        <v>49.772067965188562</v>
      </c>
      <c r="N1208" s="66">
        <f t="shared" si="166"/>
        <v>49.772067965188562</v>
      </c>
      <c r="O1208" s="94">
        <f t="shared" si="173"/>
        <v>49.772067965188562</v>
      </c>
    </row>
    <row r="1209" spans="1:15" ht="18" customHeight="1" outlineLevel="2">
      <c r="A1209" s="81">
        <v>82</v>
      </c>
      <c r="B1209" s="76" t="s">
        <v>831</v>
      </c>
      <c r="C1209" s="79" t="s">
        <v>1247</v>
      </c>
      <c r="D1209" s="67">
        <v>75</v>
      </c>
      <c r="E1209" s="6">
        <v>895</v>
      </c>
      <c r="F1209" s="6">
        <v>19</v>
      </c>
      <c r="G1209" s="86">
        <f t="shared" si="167"/>
        <v>47.10526315789474</v>
      </c>
      <c r="H1209" s="67">
        <f t="shared" si="168"/>
        <v>1413</v>
      </c>
      <c r="I1209" s="67">
        <f t="shared" si="169"/>
        <v>1507</v>
      </c>
      <c r="J1209" s="67">
        <f t="shared" si="170"/>
        <v>48</v>
      </c>
      <c r="K1209" s="67">
        <f t="shared" si="171"/>
        <v>98</v>
      </c>
      <c r="L1209" s="67">
        <f t="shared" si="172"/>
        <v>146</v>
      </c>
      <c r="M1209" s="66">
        <f t="shared" si="165"/>
        <v>62.807017543859658</v>
      </c>
      <c r="N1209" s="66">
        <f t="shared" si="166"/>
        <v>62.807017543859658</v>
      </c>
      <c r="O1209" s="94">
        <f t="shared" si="173"/>
        <v>62.807017543859658</v>
      </c>
    </row>
    <row r="1210" spans="1:15" ht="18" customHeight="1" outlineLevel="2">
      <c r="A1210" s="81">
        <v>83</v>
      </c>
      <c r="B1210" s="76" t="s">
        <v>831</v>
      </c>
      <c r="C1210" s="79" t="s">
        <v>892</v>
      </c>
      <c r="D1210" s="80">
        <v>102</v>
      </c>
      <c r="E1210" s="6">
        <v>871</v>
      </c>
      <c r="F1210" s="80">
        <v>20</v>
      </c>
      <c r="G1210" s="86">
        <f t="shared" si="167"/>
        <v>43.55</v>
      </c>
      <c r="H1210" s="67">
        <f t="shared" si="168"/>
        <v>1307</v>
      </c>
      <c r="I1210" s="67">
        <f t="shared" si="169"/>
        <v>1394</v>
      </c>
      <c r="J1210" s="67">
        <f t="shared" si="170"/>
        <v>44</v>
      </c>
      <c r="K1210" s="67">
        <f t="shared" si="171"/>
        <v>91</v>
      </c>
      <c r="L1210" s="67">
        <f t="shared" si="172"/>
        <v>135</v>
      </c>
      <c r="M1210" s="66">
        <f t="shared" si="165"/>
        <v>42.696078431372548</v>
      </c>
      <c r="N1210" s="66">
        <f t="shared" si="166"/>
        <v>42.696078431372548</v>
      </c>
      <c r="O1210" s="94">
        <f t="shared" si="173"/>
        <v>42.696078431372548</v>
      </c>
    </row>
    <row r="1211" spans="1:15" ht="18" customHeight="1" outlineLevel="2">
      <c r="A1211" s="81">
        <v>84</v>
      </c>
      <c r="B1211" s="76" t="s">
        <v>831</v>
      </c>
      <c r="C1211" s="79" t="s">
        <v>1216</v>
      </c>
      <c r="D1211" s="80">
        <v>75</v>
      </c>
      <c r="E1211" s="6">
        <v>1032</v>
      </c>
      <c r="F1211" s="80">
        <v>20</v>
      </c>
      <c r="G1211" s="86">
        <f t="shared" si="167"/>
        <v>51.6</v>
      </c>
      <c r="H1211" s="67">
        <f t="shared" si="168"/>
        <v>1548</v>
      </c>
      <c r="I1211" s="67">
        <f t="shared" si="169"/>
        <v>1651</v>
      </c>
      <c r="J1211" s="67">
        <f t="shared" si="170"/>
        <v>53</v>
      </c>
      <c r="K1211" s="67">
        <f t="shared" si="171"/>
        <v>108</v>
      </c>
      <c r="L1211" s="67">
        <f t="shared" si="172"/>
        <v>161</v>
      </c>
      <c r="M1211" s="66">
        <f t="shared" si="165"/>
        <v>68.8</v>
      </c>
      <c r="N1211" s="66">
        <f t="shared" si="166"/>
        <v>68.8</v>
      </c>
      <c r="O1211" s="94">
        <f t="shared" si="173"/>
        <v>68.8</v>
      </c>
    </row>
    <row r="1212" spans="1:15" ht="18" customHeight="1" outlineLevel="2">
      <c r="A1212" s="81">
        <v>85</v>
      </c>
      <c r="B1212" s="76" t="s">
        <v>831</v>
      </c>
      <c r="C1212" s="79" t="s">
        <v>893</v>
      </c>
      <c r="D1212" s="80">
        <v>252</v>
      </c>
      <c r="E1212" s="67">
        <v>2121</v>
      </c>
      <c r="F1212" s="80">
        <v>19</v>
      </c>
      <c r="G1212" s="86">
        <f t="shared" si="167"/>
        <v>111.63157894736842</v>
      </c>
      <c r="H1212" s="67">
        <f t="shared" si="168"/>
        <v>3349</v>
      </c>
      <c r="I1212" s="67">
        <f t="shared" si="169"/>
        <v>3572</v>
      </c>
      <c r="J1212" s="67">
        <f t="shared" si="170"/>
        <v>114</v>
      </c>
      <c r="K1212" s="67">
        <f t="shared" si="171"/>
        <v>235</v>
      </c>
      <c r="L1212" s="67">
        <f t="shared" si="172"/>
        <v>349</v>
      </c>
      <c r="M1212" s="66">
        <f t="shared" si="165"/>
        <v>44.298245614035089</v>
      </c>
      <c r="N1212" s="66">
        <f t="shared" si="166"/>
        <v>44.298245614035089</v>
      </c>
      <c r="O1212" s="94">
        <f t="shared" si="173"/>
        <v>44.298245614035089</v>
      </c>
    </row>
    <row r="1213" spans="1:15" ht="18" customHeight="1" outlineLevel="2">
      <c r="A1213" s="81">
        <v>86</v>
      </c>
      <c r="B1213" s="76" t="s">
        <v>831</v>
      </c>
      <c r="C1213" s="79" t="s">
        <v>894</v>
      </c>
      <c r="D1213" s="80">
        <v>205</v>
      </c>
      <c r="E1213" s="6">
        <v>1572</v>
      </c>
      <c r="F1213" s="80">
        <v>19</v>
      </c>
      <c r="G1213" s="86">
        <f t="shared" si="167"/>
        <v>82.736842105263165</v>
      </c>
      <c r="H1213" s="67">
        <f t="shared" si="168"/>
        <v>2482</v>
      </c>
      <c r="I1213" s="67">
        <f t="shared" si="169"/>
        <v>2648</v>
      </c>
      <c r="J1213" s="67">
        <f t="shared" si="170"/>
        <v>84</v>
      </c>
      <c r="K1213" s="67">
        <f t="shared" si="171"/>
        <v>174</v>
      </c>
      <c r="L1213" s="67">
        <f t="shared" si="172"/>
        <v>258</v>
      </c>
      <c r="M1213" s="66">
        <f t="shared" si="165"/>
        <v>40.359435173299104</v>
      </c>
      <c r="N1213" s="66">
        <f t="shared" si="166"/>
        <v>40.359435173299104</v>
      </c>
      <c r="O1213" s="94">
        <f t="shared" si="173"/>
        <v>40.359435173299104</v>
      </c>
    </row>
    <row r="1214" spans="1:15" ht="18" customHeight="1" outlineLevel="2">
      <c r="A1214" s="81">
        <v>87</v>
      </c>
      <c r="B1214" s="76" t="s">
        <v>831</v>
      </c>
      <c r="C1214" s="79" t="s">
        <v>895</v>
      </c>
      <c r="D1214" s="80">
        <v>114</v>
      </c>
      <c r="E1214" s="6">
        <v>1050</v>
      </c>
      <c r="F1214" s="80">
        <v>18</v>
      </c>
      <c r="G1214" s="86">
        <f t="shared" si="167"/>
        <v>58.333333333333336</v>
      </c>
      <c r="H1214" s="67">
        <f t="shared" si="168"/>
        <v>1750</v>
      </c>
      <c r="I1214" s="67">
        <f t="shared" si="169"/>
        <v>1867</v>
      </c>
      <c r="J1214" s="67">
        <f t="shared" si="170"/>
        <v>60</v>
      </c>
      <c r="K1214" s="67">
        <f t="shared" si="171"/>
        <v>122</v>
      </c>
      <c r="L1214" s="67">
        <f t="shared" si="172"/>
        <v>182</v>
      </c>
      <c r="M1214" s="66">
        <f t="shared" si="165"/>
        <v>51.169590643274859</v>
      </c>
      <c r="N1214" s="66">
        <f t="shared" si="166"/>
        <v>51.169590643274859</v>
      </c>
      <c r="O1214" s="94">
        <f t="shared" si="173"/>
        <v>51.169590643274859</v>
      </c>
    </row>
    <row r="1215" spans="1:15" ht="18" customHeight="1" outlineLevel="2">
      <c r="A1215" s="81">
        <v>88</v>
      </c>
      <c r="B1215" s="76" t="s">
        <v>831</v>
      </c>
      <c r="C1215" s="79" t="s">
        <v>896</v>
      </c>
      <c r="D1215" s="80">
        <v>118</v>
      </c>
      <c r="E1215" s="6">
        <v>1318</v>
      </c>
      <c r="F1215" s="80">
        <v>19</v>
      </c>
      <c r="G1215" s="86">
        <f t="shared" si="167"/>
        <v>69.368421052631575</v>
      </c>
      <c r="H1215" s="67">
        <f t="shared" si="168"/>
        <v>2081</v>
      </c>
      <c r="I1215" s="67">
        <f t="shared" si="169"/>
        <v>2220</v>
      </c>
      <c r="J1215" s="67">
        <f t="shared" si="170"/>
        <v>71</v>
      </c>
      <c r="K1215" s="67">
        <f t="shared" si="171"/>
        <v>146</v>
      </c>
      <c r="L1215" s="67">
        <f t="shared" si="172"/>
        <v>217</v>
      </c>
      <c r="M1215" s="66">
        <f t="shared" si="165"/>
        <v>58.786797502230151</v>
      </c>
      <c r="N1215" s="66">
        <f t="shared" si="166"/>
        <v>58.786797502230151</v>
      </c>
      <c r="O1215" s="94">
        <f t="shared" si="173"/>
        <v>58.786797502230151</v>
      </c>
    </row>
    <row r="1216" spans="1:15" ht="18" customHeight="1" outlineLevel="2">
      <c r="A1216" s="81">
        <v>89</v>
      </c>
      <c r="B1216" s="76" t="s">
        <v>831</v>
      </c>
      <c r="C1216" s="79" t="s">
        <v>897</v>
      </c>
      <c r="D1216" s="80">
        <v>96</v>
      </c>
      <c r="E1216" s="6">
        <v>991</v>
      </c>
      <c r="F1216" s="80">
        <v>19</v>
      </c>
      <c r="G1216" s="86">
        <f t="shared" si="167"/>
        <v>52.157894736842103</v>
      </c>
      <c r="H1216" s="67">
        <f t="shared" si="168"/>
        <v>1565</v>
      </c>
      <c r="I1216" s="67">
        <f t="shared" si="169"/>
        <v>1669</v>
      </c>
      <c r="J1216" s="67">
        <f t="shared" si="170"/>
        <v>53</v>
      </c>
      <c r="K1216" s="67">
        <f t="shared" si="171"/>
        <v>109</v>
      </c>
      <c r="L1216" s="67">
        <f t="shared" si="172"/>
        <v>162</v>
      </c>
      <c r="M1216" s="66">
        <f t="shared" ref="M1216:M1280" si="174">G1216*100/D1216</f>
        <v>54.331140350877185</v>
      </c>
      <c r="N1216" s="66">
        <f t="shared" si="166"/>
        <v>54.331140350877185</v>
      </c>
      <c r="O1216" s="94">
        <f t="shared" si="173"/>
        <v>54.331140350877185</v>
      </c>
    </row>
    <row r="1217" spans="1:15" ht="18" customHeight="1" outlineLevel="2">
      <c r="A1217" s="81">
        <v>90</v>
      </c>
      <c r="B1217" s="76" t="s">
        <v>831</v>
      </c>
      <c r="C1217" s="79" t="s">
        <v>898</v>
      </c>
      <c r="D1217" s="80">
        <v>143</v>
      </c>
      <c r="E1217" s="6">
        <v>1281</v>
      </c>
      <c r="F1217" s="80">
        <v>17</v>
      </c>
      <c r="G1217" s="86">
        <f t="shared" si="167"/>
        <v>75.352941176470594</v>
      </c>
      <c r="H1217" s="67">
        <f t="shared" si="168"/>
        <v>2261</v>
      </c>
      <c r="I1217" s="67">
        <f t="shared" si="169"/>
        <v>2411</v>
      </c>
      <c r="J1217" s="67">
        <f t="shared" si="170"/>
        <v>77</v>
      </c>
      <c r="K1217" s="67">
        <f t="shared" si="171"/>
        <v>158</v>
      </c>
      <c r="L1217" s="67">
        <f t="shared" si="172"/>
        <v>235</v>
      </c>
      <c r="M1217" s="66">
        <f t="shared" si="174"/>
        <v>52.694364459070343</v>
      </c>
      <c r="N1217" s="66">
        <f t="shared" si="166"/>
        <v>52.694364459070343</v>
      </c>
      <c r="O1217" s="94">
        <f t="shared" si="173"/>
        <v>52.694364459070343</v>
      </c>
    </row>
    <row r="1218" spans="1:15" ht="18" customHeight="1" outlineLevel="2">
      <c r="A1218" s="81">
        <v>91</v>
      </c>
      <c r="B1218" s="76" t="s">
        <v>831</v>
      </c>
      <c r="C1218" s="79" t="s">
        <v>899</v>
      </c>
      <c r="D1218" s="80">
        <v>184</v>
      </c>
      <c r="E1218" s="6">
        <v>1867</v>
      </c>
      <c r="F1218" s="80">
        <v>17</v>
      </c>
      <c r="G1218" s="86">
        <f t="shared" si="167"/>
        <v>109.82352941176471</v>
      </c>
      <c r="H1218" s="67">
        <f t="shared" si="168"/>
        <v>3295</v>
      </c>
      <c r="I1218" s="67">
        <f t="shared" si="169"/>
        <v>3514</v>
      </c>
      <c r="J1218" s="67">
        <f t="shared" si="170"/>
        <v>112</v>
      </c>
      <c r="K1218" s="67">
        <f t="shared" si="171"/>
        <v>231</v>
      </c>
      <c r="L1218" s="67">
        <f t="shared" si="172"/>
        <v>343</v>
      </c>
      <c r="M1218" s="66">
        <f t="shared" si="174"/>
        <v>59.686700767263424</v>
      </c>
      <c r="N1218" s="66">
        <f t="shared" ref="N1218:N1280" si="175">G1218*100/D1218</f>
        <v>59.686700767263424</v>
      </c>
      <c r="O1218" s="94">
        <f t="shared" si="173"/>
        <v>59.686700767263424</v>
      </c>
    </row>
    <row r="1219" spans="1:15" ht="18" customHeight="1" outlineLevel="2">
      <c r="A1219" s="81">
        <v>92</v>
      </c>
      <c r="B1219" s="76" t="s">
        <v>831</v>
      </c>
      <c r="C1219" s="79" t="s">
        <v>900</v>
      </c>
      <c r="D1219" s="80">
        <v>167</v>
      </c>
      <c r="E1219" s="6">
        <v>1544</v>
      </c>
      <c r="F1219" s="80">
        <v>18</v>
      </c>
      <c r="G1219" s="86">
        <f t="shared" si="167"/>
        <v>85.777777777777771</v>
      </c>
      <c r="H1219" s="67">
        <f t="shared" si="168"/>
        <v>2573</v>
      </c>
      <c r="I1219" s="67">
        <f t="shared" si="169"/>
        <v>2745</v>
      </c>
      <c r="J1219" s="67">
        <f t="shared" si="170"/>
        <v>87</v>
      </c>
      <c r="K1219" s="67">
        <f t="shared" si="171"/>
        <v>180</v>
      </c>
      <c r="L1219" s="67">
        <f t="shared" si="172"/>
        <v>267</v>
      </c>
      <c r="M1219" s="66">
        <f t="shared" si="174"/>
        <v>51.363938789088486</v>
      </c>
      <c r="N1219" s="66">
        <f t="shared" si="175"/>
        <v>51.363938789088486</v>
      </c>
      <c r="O1219" s="94">
        <f t="shared" si="173"/>
        <v>51.363938789088486</v>
      </c>
    </row>
    <row r="1220" spans="1:15" ht="18" customHeight="1" outlineLevel="2">
      <c r="A1220" s="81">
        <v>93</v>
      </c>
      <c r="B1220" s="76" t="s">
        <v>831</v>
      </c>
      <c r="C1220" s="79" t="s">
        <v>1445</v>
      </c>
      <c r="D1220" s="80">
        <v>73</v>
      </c>
      <c r="E1220" s="6">
        <v>419</v>
      </c>
      <c r="F1220" s="80">
        <v>16</v>
      </c>
      <c r="G1220" s="86">
        <f t="shared" si="167"/>
        <v>26.1875</v>
      </c>
      <c r="H1220" s="67">
        <f t="shared" si="168"/>
        <v>786</v>
      </c>
      <c r="I1220" s="67">
        <f t="shared" si="169"/>
        <v>838</v>
      </c>
      <c r="J1220" s="67">
        <f t="shared" si="170"/>
        <v>27</v>
      </c>
      <c r="K1220" s="67">
        <f t="shared" si="171"/>
        <v>54</v>
      </c>
      <c r="L1220" s="67">
        <f t="shared" si="172"/>
        <v>81</v>
      </c>
      <c r="M1220" s="66">
        <f t="shared" si="174"/>
        <v>35.873287671232873</v>
      </c>
      <c r="N1220" s="66">
        <f t="shared" si="175"/>
        <v>35.873287671232873</v>
      </c>
      <c r="O1220" s="94">
        <f t="shared" si="173"/>
        <v>35.873287671232873</v>
      </c>
    </row>
    <row r="1221" spans="1:15" ht="18" customHeight="1" outlineLevel="2">
      <c r="A1221" s="81">
        <v>94</v>
      </c>
      <c r="B1221" s="76" t="s">
        <v>831</v>
      </c>
      <c r="C1221" s="79" t="s">
        <v>901</v>
      </c>
      <c r="D1221" s="80">
        <v>297</v>
      </c>
      <c r="E1221" s="6">
        <v>2216</v>
      </c>
      <c r="F1221" s="80">
        <v>19</v>
      </c>
      <c r="G1221" s="86">
        <f t="shared" si="167"/>
        <v>116.63157894736842</v>
      </c>
      <c r="H1221" s="67">
        <f t="shared" si="168"/>
        <v>3499</v>
      </c>
      <c r="I1221" s="67">
        <f t="shared" si="169"/>
        <v>3732</v>
      </c>
      <c r="J1221" s="67">
        <f t="shared" si="170"/>
        <v>119</v>
      </c>
      <c r="K1221" s="67">
        <f t="shared" si="171"/>
        <v>245</v>
      </c>
      <c r="L1221" s="67">
        <f t="shared" si="172"/>
        <v>364</v>
      </c>
      <c r="M1221" s="66">
        <f t="shared" si="174"/>
        <v>39.269891901470849</v>
      </c>
      <c r="N1221" s="66">
        <f t="shared" si="175"/>
        <v>39.269891901470849</v>
      </c>
      <c r="O1221" s="94">
        <f t="shared" si="173"/>
        <v>39.269891901470849</v>
      </c>
    </row>
    <row r="1222" spans="1:15" ht="18" customHeight="1" outlineLevel="2">
      <c r="A1222" s="81">
        <v>95</v>
      </c>
      <c r="B1222" s="76" t="s">
        <v>831</v>
      </c>
      <c r="C1222" s="79" t="s">
        <v>1446</v>
      </c>
      <c r="D1222" s="80">
        <v>137</v>
      </c>
      <c r="E1222" s="6">
        <v>968</v>
      </c>
      <c r="F1222" s="80">
        <v>19</v>
      </c>
      <c r="G1222" s="86">
        <f t="shared" si="167"/>
        <v>50.94736842105263</v>
      </c>
      <c r="H1222" s="67">
        <f t="shared" si="168"/>
        <v>1528</v>
      </c>
      <c r="I1222" s="67">
        <f t="shared" si="169"/>
        <v>1630</v>
      </c>
      <c r="J1222" s="67">
        <f t="shared" si="170"/>
        <v>52</v>
      </c>
      <c r="K1222" s="67">
        <f t="shared" si="171"/>
        <v>107</v>
      </c>
      <c r="L1222" s="67">
        <f t="shared" si="172"/>
        <v>159</v>
      </c>
      <c r="M1222" s="66">
        <f t="shared" si="174"/>
        <v>37.18786016135229</v>
      </c>
      <c r="N1222" s="66">
        <f t="shared" si="175"/>
        <v>37.18786016135229</v>
      </c>
      <c r="O1222" s="94">
        <f t="shared" si="173"/>
        <v>37.18786016135229</v>
      </c>
    </row>
    <row r="1223" spans="1:15" ht="18" customHeight="1" outlineLevel="2">
      <c r="A1223" s="81">
        <v>96</v>
      </c>
      <c r="B1223" s="76" t="s">
        <v>831</v>
      </c>
      <c r="C1223" s="79" t="s">
        <v>903</v>
      </c>
      <c r="D1223" s="80">
        <v>143</v>
      </c>
      <c r="E1223" s="6">
        <v>1263</v>
      </c>
      <c r="F1223" s="80">
        <v>20</v>
      </c>
      <c r="G1223" s="86">
        <f t="shared" si="167"/>
        <v>63.15</v>
      </c>
      <c r="H1223" s="67">
        <f t="shared" si="168"/>
        <v>1895</v>
      </c>
      <c r="I1223" s="67">
        <f t="shared" si="169"/>
        <v>2021</v>
      </c>
      <c r="J1223" s="67">
        <f t="shared" si="170"/>
        <v>64</v>
      </c>
      <c r="K1223" s="67">
        <f t="shared" si="171"/>
        <v>132</v>
      </c>
      <c r="L1223" s="67">
        <f t="shared" si="172"/>
        <v>196</v>
      </c>
      <c r="M1223" s="66">
        <f t="shared" si="174"/>
        <v>44.16083916083916</v>
      </c>
      <c r="N1223" s="66">
        <f t="shared" si="175"/>
        <v>44.16083916083916</v>
      </c>
      <c r="O1223" s="94">
        <f t="shared" si="173"/>
        <v>44.16083916083916</v>
      </c>
    </row>
    <row r="1224" spans="1:15" ht="18" customHeight="1" outlineLevel="2">
      <c r="A1224" s="81">
        <v>97</v>
      </c>
      <c r="B1224" s="76" t="s">
        <v>831</v>
      </c>
      <c r="C1224" s="79" t="s">
        <v>904</v>
      </c>
      <c r="D1224" s="80">
        <v>85</v>
      </c>
      <c r="E1224" s="6">
        <v>1201</v>
      </c>
      <c r="F1224" s="80">
        <v>20</v>
      </c>
      <c r="G1224" s="86">
        <f t="shared" si="167"/>
        <v>60.05</v>
      </c>
      <c r="H1224" s="67">
        <f t="shared" si="168"/>
        <v>1802</v>
      </c>
      <c r="I1224" s="67">
        <f t="shared" si="169"/>
        <v>1922</v>
      </c>
      <c r="J1224" s="67">
        <f t="shared" si="170"/>
        <v>61</v>
      </c>
      <c r="K1224" s="67">
        <f t="shared" si="171"/>
        <v>126</v>
      </c>
      <c r="L1224" s="67">
        <f t="shared" si="172"/>
        <v>187</v>
      </c>
      <c r="M1224" s="66">
        <f t="shared" si="174"/>
        <v>70.647058823529406</v>
      </c>
      <c r="N1224" s="66">
        <f t="shared" si="175"/>
        <v>70.647058823529406</v>
      </c>
      <c r="O1224" s="94">
        <f t="shared" si="173"/>
        <v>70.647058823529406</v>
      </c>
    </row>
    <row r="1225" spans="1:15" ht="18" customHeight="1" outlineLevel="2">
      <c r="A1225" s="81">
        <v>98</v>
      </c>
      <c r="B1225" s="76" t="s">
        <v>831</v>
      </c>
      <c r="C1225" s="79" t="s">
        <v>643</v>
      </c>
      <c r="D1225" s="80">
        <v>76</v>
      </c>
      <c r="E1225" s="6">
        <v>792</v>
      </c>
      <c r="F1225" s="80">
        <v>19</v>
      </c>
      <c r="G1225" s="86">
        <f t="shared" si="167"/>
        <v>41.684210526315788</v>
      </c>
      <c r="H1225" s="67">
        <f t="shared" si="168"/>
        <v>1251</v>
      </c>
      <c r="I1225" s="67">
        <f t="shared" si="169"/>
        <v>1334</v>
      </c>
      <c r="J1225" s="67">
        <f t="shared" si="170"/>
        <v>43</v>
      </c>
      <c r="K1225" s="67">
        <f t="shared" si="171"/>
        <v>87</v>
      </c>
      <c r="L1225" s="67">
        <f t="shared" si="172"/>
        <v>130</v>
      </c>
      <c r="M1225" s="66">
        <f t="shared" si="174"/>
        <v>54.847645429362885</v>
      </c>
      <c r="N1225" s="66">
        <f t="shared" si="175"/>
        <v>54.847645429362885</v>
      </c>
      <c r="O1225" s="94">
        <f t="shared" si="173"/>
        <v>54.847645429362885</v>
      </c>
    </row>
    <row r="1226" spans="1:15" ht="18" customHeight="1" outlineLevel="2">
      <c r="A1226" s="81">
        <v>99</v>
      </c>
      <c r="B1226" s="76" t="s">
        <v>831</v>
      </c>
      <c r="C1226" s="79" t="s">
        <v>905</v>
      </c>
      <c r="D1226" s="80">
        <v>114</v>
      </c>
      <c r="E1226" s="6">
        <v>678</v>
      </c>
      <c r="F1226" s="80">
        <v>18</v>
      </c>
      <c r="G1226" s="86">
        <f t="shared" si="167"/>
        <v>37.666666666666664</v>
      </c>
      <c r="H1226" s="67">
        <f t="shared" si="168"/>
        <v>1130</v>
      </c>
      <c r="I1226" s="67">
        <f t="shared" si="169"/>
        <v>1205</v>
      </c>
      <c r="J1226" s="67">
        <f t="shared" si="170"/>
        <v>38</v>
      </c>
      <c r="K1226" s="67">
        <f t="shared" si="171"/>
        <v>79</v>
      </c>
      <c r="L1226" s="67">
        <f t="shared" si="172"/>
        <v>117</v>
      </c>
      <c r="M1226" s="66">
        <f t="shared" si="174"/>
        <v>33.040935672514621</v>
      </c>
      <c r="N1226" s="66">
        <f t="shared" si="175"/>
        <v>33.040935672514621</v>
      </c>
      <c r="O1226" s="94">
        <f t="shared" si="173"/>
        <v>33.040935672514621</v>
      </c>
    </row>
    <row r="1227" spans="1:15" ht="18" customHeight="1" outlineLevel="2">
      <c r="A1227" s="81">
        <v>100</v>
      </c>
      <c r="B1227" s="76" t="s">
        <v>831</v>
      </c>
      <c r="C1227" s="79" t="s">
        <v>906</v>
      </c>
      <c r="D1227" s="80">
        <v>255</v>
      </c>
      <c r="E1227" s="6">
        <v>1970</v>
      </c>
      <c r="F1227" s="80">
        <v>18</v>
      </c>
      <c r="G1227" s="86">
        <f t="shared" si="167"/>
        <v>109.44444444444444</v>
      </c>
      <c r="H1227" s="67">
        <f t="shared" si="168"/>
        <v>3283</v>
      </c>
      <c r="I1227" s="67">
        <f t="shared" si="169"/>
        <v>3502</v>
      </c>
      <c r="J1227" s="67">
        <f t="shared" si="170"/>
        <v>112</v>
      </c>
      <c r="K1227" s="67">
        <f t="shared" si="171"/>
        <v>230</v>
      </c>
      <c r="L1227" s="67">
        <f t="shared" si="172"/>
        <v>342</v>
      </c>
      <c r="M1227" s="66">
        <f t="shared" si="174"/>
        <v>42.919389978213502</v>
      </c>
      <c r="N1227" s="66">
        <f t="shared" si="175"/>
        <v>42.919389978213502</v>
      </c>
      <c r="O1227" s="94">
        <f t="shared" si="173"/>
        <v>42.919389978213502</v>
      </c>
    </row>
    <row r="1228" spans="1:15" ht="18" customHeight="1" outlineLevel="2">
      <c r="A1228" s="81">
        <v>101</v>
      </c>
      <c r="B1228" s="76" t="s">
        <v>831</v>
      </c>
      <c r="C1228" s="79" t="s">
        <v>907</v>
      </c>
      <c r="D1228" s="80">
        <v>121</v>
      </c>
      <c r="E1228" s="6">
        <v>1110</v>
      </c>
      <c r="F1228" s="80">
        <v>17</v>
      </c>
      <c r="G1228" s="86">
        <f t="shared" si="167"/>
        <v>65.294117647058826</v>
      </c>
      <c r="H1228" s="67">
        <f t="shared" si="168"/>
        <v>1959</v>
      </c>
      <c r="I1228" s="67">
        <f t="shared" si="169"/>
        <v>2089</v>
      </c>
      <c r="J1228" s="67">
        <f t="shared" si="170"/>
        <v>67</v>
      </c>
      <c r="K1228" s="67">
        <f t="shared" si="171"/>
        <v>137</v>
      </c>
      <c r="L1228" s="67">
        <f t="shared" si="172"/>
        <v>204</v>
      </c>
      <c r="M1228" s="66">
        <f t="shared" si="174"/>
        <v>53.962080700048617</v>
      </c>
      <c r="N1228" s="66">
        <f t="shared" si="175"/>
        <v>53.962080700048617</v>
      </c>
      <c r="O1228" s="94">
        <f t="shared" si="173"/>
        <v>53.962080700048617</v>
      </c>
    </row>
    <row r="1229" spans="1:15" ht="18" customHeight="1" outlineLevel="2">
      <c r="A1229" s="81">
        <v>102</v>
      </c>
      <c r="B1229" s="76" t="s">
        <v>831</v>
      </c>
      <c r="C1229" s="79" t="s">
        <v>908</v>
      </c>
      <c r="D1229" s="80">
        <v>96</v>
      </c>
      <c r="E1229" s="6">
        <v>438</v>
      </c>
      <c r="F1229" s="80">
        <v>17</v>
      </c>
      <c r="G1229" s="86">
        <f t="shared" si="167"/>
        <v>25.764705882352942</v>
      </c>
      <c r="H1229" s="67">
        <f t="shared" si="168"/>
        <v>773</v>
      </c>
      <c r="I1229" s="67">
        <f t="shared" si="169"/>
        <v>824</v>
      </c>
      <c r="J1229" s="67">
        <f t="shared" si="170"/>
        <v>26</v>
      </c>
      <c r="K1229" s="67">
        <f t="shared" si="171"/>
        <v>53</v>
      </c>
      <c r="L1229" s="67">
        <f t="shared" si="172"/>
        <v>79</v>
      </c>
      <c r="M1229" s="66">
        <f t="shared" si="174"/>
        <v>26.838235294117649</v>
      </c>
      <c r="N1229" s="66">
        <f t="shared" si="175"/>
        <v>26.838235294117649</v>
      </c>
      <c r="O1229" s="94">
        <f t="shared" si="173"/>
        <v>26.838235294117649</v>
      </c>
    </row>
    <row r="1230" spans="1:15" s="117" customFormat="1" ht="18" customHeight="1" outlineLevel="1">
      <c r="A1230" s="81"/>
      <c r="B1230" s="120" t="s">
        <v>1602</v>
      </c>
      <c r="C1230" s="79"/>
      <c r="D1230" s="80"/>
      <c r="E1230" s="6"/>
      <c r="F1230" s="80"/>
      <c r="G1230" s="86"/>
      <c r="H1230" s="67"/>
      <c r="I1230" s="67"/>
      <c r="J1230" s="67">
        <f>SUBTOTAL(9,J1128:J1229)</f>
        <v>6885</v>
      </c>
      <c r="K1230" s="67">
        <f>SUBTOTAL(9,K1128:K1229)</f>
        <v>14156</v>
      </c>
      <c r="L1230" s="67">
        <f>SUBTOTAL(9,L1128:L1229)</f>
        <v>21041</v>
      </c>
      <c r="M1230" s="66"/>
      <c r="N1230" s="66"/>
      <c r="O1230" s="94"/>
    </row>
    <row r="1231" spans="1:15" ht="18" customHeight="1" outlineLevel="2">
      <c r="A1231" s="81">
        <v>1</v>
      </c>
      <c r="B1231" s="76" t="s">
        <v>909</v>
      </c>
      <c r="C1231" s="5" t="s">
        <v>910</v>
      </c>
      <c r="D1231" s="6">
        <v>158</v>
      </c>
      <c r="E1231" s="6">
        <v>2114</v>
      </c>
      <c r="F1231" s="6">
        <v>20</v>
      </c>
      <c r="G1231" s="86">
        <f t="shared" si="167"/>
        <v>105.7</v>
      </c>
      <c r="H1231" s="67">
        <f t="shared" si="168"/>
        <v>3171</v>
      </c>
      <c r="I1231" s="67">
        <f t="shared" si="169"/>
        <v>3382</v>
      </c>
      <c r="J1231" s="67">
        <f>ROUND(H1231*0.034+1,0)</f>
        <v>109</v>
      </c>
      <c r="K1231" s="67">
        <f>ROUND(I1231*0.066+1,0)</f>
        <v>224</v>
      </c>
      <c r="L1231" s="67">
        <f t="shared" si="172"/>
        <v>333</v>
      </c>
      <c r="M1231" s="66">
        <f t="shared" si="174"/>
        <v>66.898734177215189</v>
      </c>
      <c r="N1231" s="66">
        <f t="shared" si="175"/>
        <v>66.898734177215189</v>
      </c>
      <c r="O1231" s="94">
        <f t="shared" si="173"/>
        <v>66.898734177215189</v>
      </c>
    </row>
    <row r="1232" spans="1:15" ht="18" customHeight="1" outlineLevel="2">
      <c r="A1232" s="81">
        <v>2</v>
      </c>
      <c r="B1232" s="76" t="s">
        <v>909</v>
      </c>
      <c r="C1232" s="5" t="s">
        <v>911</v>
      </c>
      <c r="D1232" s="6">
        <v>52</v>
      </c>
      <c r="E1232" s="6">
        <v>892</v>
      </c>
      <c r="F1232" s="6">
        <v>20</v>
      </c>
      <c r="G1232" s="86">
        <f t="shared" si="167"/>
        <v>44.6</v>
      </c>
      <c r="H1232" s="67">
        <f t="shared" si="168"/>
        <v>1338</v>
      </c>
      <c r="I1232" s="67">
        <f t="shared" si="169"/>
        <v>1427</v>
      </c>
      <c r="J1232" s="67">
        <f t="shared" ref="J1232:J1295" si="176">ROUND(H1232*0.034+1,0)</f>
        <v>46</v>
      </c>
      <c r="K1232" s="67">
        <f t="shared" ref="K1232:K1251" si="177">ROUND(I1232*0.066+1,0)</f>
        <v>95</v>
      </c>
      <c r="L1232" s="67">
        <f t="shared" si="172"/>
        <v>141</v>
      </c>
      <c r="M1232" s="66">
        <f t="shared" si="174"/>
        <v>85.769230769230774</v>
      </c>
      <c r="N1232" s="66">
        <f t="shared" si="175"/>
        <v>85.769230769230774</v>
      </c>
      <c r="O1232" s="94">
        <f t="shared" si="173"/>
        <v>85.769230769230774</v>
      </c>
    </row>
    <row r="1233" spans="1:15" ht="18" customHeight="1" outlineLevel="2">
      <c r="A1233" s="81">
        <v>3</v>
      </c>
      <c r="B1233" s="76" t="s">
        <v>909</v>
      </c>
      <c r="C1233" s="5" t="s">
        <v>912</v>
      </c>
      <c r="D1233" s="6">
        <v>133</v>
      </c>
      <c r="E1233" s="6">
        <v>1438</v>
      </c>
      <c r="F1233" s="6">
        <v>19</v>
      </c>
      <c r="G1233" s="86">
        <f t="shared" ref="G1233:G1296" si="178">E1233/F1233</f>
        <v>75.684210526315795</v>
      </c>
      <c r="H1233" s="67">
        <f t="shared" ref="H1233:H1296" si="179">ROUND(G1233*30,0)</f>
        <v>2271</v>
      </c>
      <c r="I1233" s="67">
        <f t="shared" ref="I1233:I1296" si="180">ROUND(G1233*32,0)</f>
        <v>2422</v>
      </c>
      <c r="J1233" s="67">
        <f t="shared" si="176"/>
        <v>78</v>
      </c>
      <c r="K1233" s="67">
        <f t="shared" si="177"/>
        <v>161</v>
      </c>
      <c r="L1233" s="67">
        <f t="shared" ref="L1233:L1296" si="181">J1233+K1233</f>
        <v>239</v>
      </c>
      <c r="M1233" s="66">
        <f t="shared" si="174"/>
        <v>56.905421448357735</v>
      </c>
      <c r="N1233" s="66">
        <f t="shared" si="175"/>
        <v>56.905421448357735</v>
      </c>
      <c r="O1233" s="94">
        <f t="shared" ref="O1233:O1296" si="182">G1233*100/D1233</f>
        <v>56.905421448357735</v>
      </c>
    </row>
    <row r="1234" spans="1:15" ht="18" customHeight="1" outlineLevel="2">
      <c r="A1234" s="81">
        <v>4</v>
      </c>
      <c r="B1234" s="76" t="s">
        <v>909</v>
      </c>
      <c r="C1234" s="5" t="s">
        <v>913</v>
      </c>
      <c r="D1234" s="6">
        <v>61</v>
      </c>
      <c r="E1234" s="6">
        <v>699</v>
      </c>
      <c r="F1234" s="6">
        <v>18</v>
      </c>
      <c r="G1234" s="86">
        <f t="shared" si="178"/>
        <v>38.833333333333336</v>
      </c>
      <c r="H1234" s="67">
        <f t="shared" si="179"/>
        <v>1165</v>
      </c>
      <c r="I1234" s="67">
        <f t="shared" si="180"/>
        <v>1243</v>
      </c>
      <c r="J1234" s="67">
        <f t="shared" si="176"/>
        <v>41</v>
      </c>
      <c r="K1234" s="67">
        <f t="shared" si="177"/>
        <v>83</v>
      </c>
      <c r="L1234" s="67">
        <f t="shared" si="181"/>
        <v>124</v>
      </c>
      <c r="M1234" s="66">
        <f t="shared" si="174"/>
        <v>63.661202185792355</v>
      </c>
      <c r="N1234" s="66">
        <f t="shared" si="175"/>
        <v>63.661202185792355</v>
      </c>
      <c r="O1234" s="94">
        <f t="shared" si="182"/>
        <v>63.661202185792355</v>
      </c>
    </row>
    <row r="1235" spans="1:15" ht="18" customHeight="1" outlineLevel="2">
      <c r="A1235" s="81">
        <v>5</v>
      </c>
      <c r="B1235" s="76" t="s">
        <v>909</v>
      </c>
      <c r="C1235" s="5" t="s">
        <v>914</v>
      </c>
      <c r="D1235" s="6">
        <v>178</v>
      </c>
      <c r="E1235" s="6">
        <v>1690</v>
      </c>
      <c r="F1235" s="6">
        <v>17</v>
      </c>
      <c r="G1235" s="86">
        <f t="shared" si="178"/>
        <v>99.411764705882348</v>
      </c>
      <c r="H1235" s="67">
        <f t="shared" si="179"/>
        <v>2982</v>
      </c>
      <c r="I1235" s="67">
        <f t="shared" si="180"/>
        <v>3181</v>
      </c>
      <c r="J1235" s="67">
        <f t="shared" si="176"/>
        <v>102</v>
      </c>
      <c r="K1235" s="67">
        <f t="shared" si="177"/>
        <v>211</v>
      </c>
      <c r="L1235" s="67">
        <f t="shared" si="181"/>
        <v>313</v>
      </c>
      <c r="M1235" s="66">
        <f>G1235*100/D1235</f>
        <v>55.849306014540645</v>
      </c>
      <c r="N1235" s="66">
        <f>G1235*100/D1235</f>
        <v>55.849306014540645</v>
      </c>
      <c r="O1235" s="94">
        <f t="shared" si="182"/>
        <v>55.849306014540645</v>
      </c>
    </row>
    <row r="1236" spans="1:15" ht="18" customHeight="1" outlineLevel="2">
      <c r="A1236" s="81">
        <v>6</v>
      </c>
      <c r="B1236" s="76" t="s">
        <v>909</v>
      </c>
      <c r="C1236" s="5" t="s">
        <v>915</v>
      </c>
      <c r="D1236" s="6">
        <v>181</v>
      </c>
      <c r="E1236" s="6">
        <v>1855</v>
      </c>
      <c r="F1236" s="6">
        <v>17</v>
      </c>
      <c r="G1236" s="86">
        <f t="shared" si="178"/>
        <v>109.11764705882354</v>
      </c>
      <c r="H1236" s="67">
        <f t="shared" si="179"/>
        <v>3274</v>
      </c>
      <c r="I1236" s="67">
        <f t="shared" si="180"/>
        <v>3492</v>
      </c>
      <c r="J1236" s="67">
        <f t="shared" si="176"/>
        <v>112</v>
      </c>
      <c r="K1236" s="67">
        <f t="shared" si="177"/>
        <v>231</v>
      </c>
      <c r="L1236" s="67">
        <f t="shared" si="181"/>
        <v>343</v>
      </c>
      <c r="M1236" s="66">
        <f>G1236*100/D1236</f>
        <v>60.285992850178744</v>
      </c>
      <c r="N1236" s="66">
        <f>G1236*100/D1236</f>
        <v>60.285992850178744</v>
      </c>
      <c r="O1236" s="94">
        <f t="shared" si="182"/>
        <v>60.285992850178744</v>
      </c>
    </row>
    <row r="1237" spans="1:15" ht="18" customHeight="1" outlineLevel="2">
      <c r="A1237" s="81">
        <v>7</v>
      </c>
      <c r="B1237" s="76" t="s">
        <v>909</v>
      </c>
      <c r="C1237" s="5" t="s">
        <v>916</v>
      </c>
      <c r="D1237" s="6">
        <v>149</v>
      </c>
      <c r="E1237" s="6">
        <v>2173</v>
      </c>
      <c r="F1237" s="6">
        <v>20</v>
      </c>
      <c r="G1237" s="86">
        <f t="shared" si="178"/>
        <v>108.65</v>
      </c>
      <c r="H1237" s="67">
        <f t="shared" si="179"/>
        <v>3260</v>
      </c>
      <c r="I1237" s="67">
        <f t="shared" si="180"/>
        <v>3477</v>
      </c>
      <c r="J1237" s="67">
        <f t="shared" si="176"/>
        <v>112</v>
      </c>
      <c r="K1237" s="67">
        <f t="shared" si="177"/>
        <v>230</v>
      </c>
      <c r="L1237" s="67">
        <f t="shared" si="181"/>
        <v>342</v>
      </c>
      <c r="M1237" s="66">
        <f t="shared" si="174"/>
        <v>72.919463087248317</v>
      </c>
      <c r="N1237" s="66">
        <f t="shared" si="175"/>
        <v>72.919463087248317</v>
      </c>
      <c r="O1237" s="94">
        <f t="shared" si="182"/>
        <v>72.919463087248317</v>
      </c>
    </row>
    <row r="1238" spans="1:15" ht="18" customHeight="1" outlineLevel="2">
      <c r="A1238" s="81">
        <v>8</v>
      </c>
      <c r="B1238" s="76" t="s">
        <v>909</v>
      </c>
      <c r="C1238" s="5" t="s">
        <v>768</v>
      </c>
      <c r="D1238" s="6">
        <v>160</v>
      </c>
      <c r="E1238" s="6">
        <v>2529</v>
      </c>
      <c r="F1238" s="6">
        <v>20</v>
      </c>
      <c r="G1238" s="86">
        <f t="shared" si="178"/>
        <v>126.45</v>
      </c>
      <c r="H1238" s="67">
        <f t="shared" si="179"/>
        <v>3794</v>
      </c>
      <c r="I1238" s="67">
        <f t="shared" si="180"/>
        <v>4046</v>
      </c>
      <c r="J1238" s="67">
        <f t="shared" si="176"/>
        <v>130</v>
      </c>
      <c r="K1238" s="67">
        <f t="shared" si="177"/>
        <v>268</v>
      </c>
      <c r="L1238" s="67">
        <f t="shared" si="181"/>
        <v>398</v>
      </c>
      <c r="M1238" s="66">
        <f t="shared" si="174"/>
        <v>79.03125</v>
      </c>
      <c r="N1238" s="66">
        <f t="shared" si="175"/>
        <v>79.03125</v>
      </c>
      <c r="O1238" s="94">
        <f t="shared" si="182"/>
        <v>79.03125</v>
      </c>
    </row>
    <row r="1239" spans="1:15" ht="18" customHeight="1" outlineLevel="2">
      <c r="A1239" s="81">
        <v>9</v>
      </c>
      <c r="B1239" s="76" t="s">
        <v>909</v>
      </c>
      <c r="C1239" s="5" t="s">
        <v>1466</v>
      </c>
      <c r="D1239" s="6">
        <v>103</v>
      </c>
      <c r="E1239" s="6">
        <v>1367</v>
      </c>
      <c r="F1239" s="6">
        <v>20</v>
      </c>
      <c r="G1239" s="86">
        <f t="shared" si="178"/>
        <v>68.349999999999994</v>
      </c>
      <c r="H1239" s="67">
        <f t="shared" si="179"/>
        <v>2051</v>
      </c>
      <c r="I1239" s="67">
        <f t="shared" si="180"/>
        <v>2187</v>
      </c>
      <c r="J1239" s="67">
        <f t="shared" si="176"/>
        <v>71</v>
      </c>
      <c r="K1239" s="67">
        <f t="shared" si="177"/>
        <v>145</v>
      </c>
      <c r="L1239" s="67">
        <f t="shared" si="181"/>
        <v>216</v>
      </c>
      <c r="M1239" s="66">
        <f t="shared" si="174"/>
        <v>66.359223300970868</v>
      </c>
      <c r="N1239" s="66">
        <f t="shared" si="175"/>
        <v>66.359223300970868</v>
      </c>
      <c r="O1239" s="94">
        <f t="shared" si="182"/>
        <v>66.359223300970868</v>
      </c>
    </row>
    <row r="1240" spans="1:15" ht="18" customHeight="1" outlineLevel="2">
      <c r="A1240" s="81">
        <v>10</v>
      </c>
      <c r="B1240" s="76" t="s">
        <v>909</v>
      </c>
      <c r="C1240" s="5" t="s">
        <v>1467</v>
      </c>
      <c r="D1240" s="6">
        <v>66</v>
      </c>
      <c r="E1240" s="6">
        <v>889</v>
      </c>
      <c r="F1240" s="6">
        <v>20</v>
      </c>
      <c r="G1240" s="86">
        <f t="shared" si="178"/>
        <v>44.45</v>
      </c>
      <c r="H1240" s="67">
        <f t="shared" si="179"/>
        <v>1334</v>
      </c>
      <c r="I1240" s="67">
        <f t="shared" si="180"/>
        <v>1422</v>
      </c>
      <c r="J1240" s="67">
        <f t="shared" si="176"/>
        <v>46</v>
      </c>
      <c r="K1240" s="67">
        <f t="shared" si="177"/>
        <v>95</v>
      </c>
      <c r="L1240" s="67">
        <f t="shared" si="181"/>
        <v>141</v>
      </c>
      <c r="M1240" s="66">
        <f t="shared" si="174"/>
        <v>67.348484848484844</v>
      </c>
      <c r="N1240" s="66">
        <f t="shared" si="175"/>
        <v>67.348484848484844</v>
      </c>
      <c r="O1240" s="94">
        <f t="shared" si="182"/>
        <v>67.348484848484844</v>
      </c>
    </row>
    <row r="1241" spans="1:15" ht="18" customHeight="1" outlineLevel="2">
      <c r="A1241" s="81">
        <v>11</v>
      </c>
      <c r="B1241" s="76" t="s">
        <v>909</v>
      </c>
      <c r="C1241" s="5" t="s">
        <v>918</v>
      </c>
      <c r="D1241" s="6">
        <v>75</v>
      </c>
      <c r="E1241" s="6">
        <v>951</v>
      </c>
      <c r="F1241" s="6">
        <v>20</v>
      </c>
      <c r="G1241" s="86">
        <f t="shared" si="178"/>
        <v>47.55</v>
      </c>
      <c r="H1241" s="67">
        <f t="shared" si="179"/>
        <v>1427</v>
      </c>
      <c r="I1241" s="67">
        <f t="shared" si="180"/>
        <v>1522</v>
      </c>
      <c r="J1241" s="67">
        <f t="shared" si="176"/>
        <v>50</v>
      </c>
      <c r="K1241" s="67">
        <f t="shared" si="177"/>
        <v>101</v>
      </c>
      <c r="L1241" s="67">
        <f t="shared" si="181"/>
        <v>151</v>
      </c>
      <c r="M1241" s="66">
        <f>G1241*100/D1241</f>
        <v>63.4</v>
      </c>
      <c r="N1241" s="66">
        <f>G1241*100/D1241</f>
        <v>63.4</v>
      </c>
      <c r="O1241" s="94">
        <f t="shared" si="182"/>
        <v>63.4</v>
      </c>
    </row>
    <row r="1242" spans="1:15" ht="18" customHeight="1" outlineLevel="2">
      <c r="A1242" s="81">
        <v>12</v>
      </c>
      <c r="B1242" s="76" t="s">
        <v>909</v>
      </c>
      <c r="C1242" s="5" t="s">
        <v>917</v>
      </c>
      <c r="D1242" s="6">
        <v>119</v>
      </c>
      <c r="E1242" s="6">
        <v>1542</v>
      </c>
      <c r="F1242" s="6">
        <v>20</v>
      </c>
      <c r="G1242" s="86">
        <f t="shared" si="178"/>
        <v>77.099999999999994</v>
      </c>
      <c r="H1242" s="67">
        <f t="shared" si="179"/>
        <v>2313</v>
      </c>
      <c r="I1242" s="67">
        <f t="shared" si="180"/>
        <v>2467</v>
      </c>
      <c r="J1242" s="67">
        <f t="shared" si="176"/>
        <v>80</v>
      </c>
      <c r="K1242" s="67">
        <f t="shared" si="177"/>
        <v>164</v>
      </c>
      <c r="L1242" s="67">
        <f t="shared" si="181"/>
        <v>244</v>
      </c>
      <c r="M1242" s="66">
        <f t="shared" si="174"/>
        <v>64.789915966386545</v>
      </c>
      <c r="N1242" s="66">
        <f t="shared" si="175"/>
        <v>64.789915966386545</v>
      </c>
      <c r="O1242" s="94">
        <f t="shared" si="182"/>
        <v>64.789915966386545</v>
      </c>
    </row>
    <row r="1243" spans="1:15" ht="18" customHeight="1" outlineLevel="2">
      <c r="A1243" s="81">
        <v>13</v>
      </c>
      <c r="B1243" s="76" t="s">
        <v>909</v>
      </c>
      <c r="C1243" s="5" t="s">
        <v>389</v>
      </c>
      <c r="D1243" s="6">
        <v>154</v>
      </c>
      <c r="E1243" s="6">
        <v>2037</v>
      </c>
      <c r="F1243" s="6">
        <v>19</v>
      </c>
      <c r="G1243" s="86">
        <f t="shared" si="178"/>
        <v>107.21052631578948</v>
      </c>
      <c r="H1243" s="67">
        <f t="shared" si="179"/>
        <v>3216</v>
      </c>
      <c r="I1243" s="67">
        <f t="shared" si="180"/>
        <v>3431</v>
      </c>
      <c r="J1243" s="67">
        <f t="shared" si="176"/>
        <v>110</v>
      </c>
      <c r="K1243" s="67">
        <f t="shared" si="177"/>
        <v>227</v>
      </c>
      <c r="L1243" s="67">
        <f t="shared" si="181"/>
        <v>337</v>
      </c>
      <c r="M1243" s="66">
        <f t="shared" si="174"/>
        <v>69.617224880382778</v>
      </c>
      <c r="N1243" s="66">
        <f t="shared" si="175"/>
        <v>69.617224880382778</v>
      </c>
      <c r="O1243" s="94">
        <f t="shared" si="182"/>
        <v>69.617224880382778</v>
      </c>
    </row>
    <row r="1244" spans="1:15" ht="18" customHeight="1" outlineLevel="2">
      <c r="A1244" s="81">
        <v>14</v>
      </c>
      <c r="B1244" s="76" t="s">
        <v>909</v>
      </c>
      <c r="C1244" s="5" t="s">
        <v>919</v>
      </c>
      <c r="D1244" s="6">
        <v>107</v>
      </c>
      <c r="E1244" s="6">
        <v>1073</v>
      </c>
      <c r="F1244" s="6">
        <v>20</v>
      </c>
      <c r="G1244" s="86">
        <f t="shared" si="178"/>
        <v>53.65</v>
      </c>
      <c r="H1244" s="67">
        <f t="shared" si="179"/>
        <v>1610</v>
      </c>
      <c r="I1244" s="67">
        <f t="shared" si="180"/>
        <v>1717</v>
      </c>
      <c r="J1244" s="67">
        <f t="shared" si="176"/>
        <v>56</v>
      </c>
      <c r="K1244" s="67">
        <f t="shared" si="177"/>
        <v>114</v>
      </c>
      <c r="L1244" s="67">
        <f t="shared" si="181"/>
        <v>170</v>
      </c>
      <c r="M1244" s="66">
        <f t="shared" si="174"/>
        <v>50.140186915887853</v>
      </c>
      <c r="N1244" s="66">
        <f t="shared" si="175"/>
        <v>50.140186915887853</v>
      </c>
      <c r="O1244" s="94">
        <f t="shared" si="182"/>
        <v>50.140186915887853</v>
      </c>
    </row>
    <row r="1245" spans="1:15" ht="18" customHeight="1" outlineLevel="2">
      <c r="A1245" s="81">
        <v>15</v>
      </c>
      <c r="B1245" s="76" t="s">
        <v>909</v>
      </c>
      <c r="C1245" s="5" t="s">
        <v>920</v>
      </c>
      <c r="D1245" s="6">
        <v>61</v>
      </c>
      <c r="E1245" s="6">
        <v>736</v>
      </c>
      <c r="F1245" s="6">
        <v>20</v>
      </c>
      <c r="G1245" s="86">
        <f t="shared" si="178"/>
        <v>36.799999999999997</v>
      </c>
      <c r="H1245" s="67">
        <f t="shared" si="179"/>
        <v>1104</v>
      </c>
      <c r="I1245" s="67">
        <f t="shared" si="180"/>
        <v>1178</v>
      </c>
      <c r="J1245" s="67">
        <f t="shared" si="176"/>
        <v>39</v>
      </c>
      <c r="K1245" s="67">
        <f t="shared" si="177"/>
        <v>79</v>
      </c>
      <c r="L1245" s="67">
        <f t="shared" si="181"/>
        <v>118</v>
      </c>
      <c r="M1245" s="66">
        <f t="shared" si="174"/>
        <v>60.327868852459012</v>
      </c>
      <c r="N1245" s="66">
        <f t="shared" si="175"/>
        <v>60.327868852459012</v>
      </c>
      <c r="O1245" s="94">
        <f t="shared" si="182"/>
        <v>60.327868852459012</v>
      </c>
    </row>
    <row r="1246" spans="1:15" ht="18" customHeight="1" outlineLevel="2">
      <c r="A1246" s="81">
        <v>16</v>
      </c>
      <c r="B1246" s="76" t="s">
        <v>909</v>
      </c>
      <c r="C1246" s="76" t="s">
        <v>1262</v>
      </c>
      <c r="D1246" s="6">
        <v>43</v>
      </c>
      <c r="E1246" s="6">
        <v>532</v>
      </c>
      <c r="F1246" s="6">
        <v>20</v>
      </c>
      <c r="G1246" s="86">
        <f t="shared" si="178"/>
        <v>26.6</v>
      </c>
      <c r="H1246" s="67">
        <f t="shared" si="179"/>
        <v>798</v>
      </c>
      <c r="I1246" s="67">
        <f t="shared" si="180"/>
        <v>851</v>
      </c>
      <c r="J1246" s="67">
        <f t="shared" si="176"/>
        <v>28</v>
      </c>
      <c r="K1246" s="67">
        <f t="shared" si="177"/>
        <v>57</v>
      </c>
      <c r="L1246" s="67">
        <f t="shared" si="181"/>
        <v>85</v>
      </c>
      <c r="M1246" s="66">
        <f t="shared" si="174"/>
        <v>61.860465116279073</v>
      </c>
      <c r="N1246" s="66">
        <f t="shared" si="175"/>
        <v>61.860465116279073</v>
      </c>
      <c r="O1246" s="94">
        <f t="shared" si="182"/>
        <v>61.860465116279073</v>
      </c>
    </row>
    <row r="1247" spans="1:15" ht="18" customHeight="1" outlineLevel="2">
      <c r="A1247" s="81">
        <v>17</v>
      </c>
      <c r="B1247" s="76" t="s">
        <v>909</v>
      </c>
      <c r="C1247" s="5" t="s">
        <v>921</v>
      </c>
      <c r="D1247" s="6">
        <v>145</v>
      </c>
      <c r="E1247" s="6">
        <v>1393</v>
      </c>
      <c r="F1247" s="6">
        <v>14</v>
      </c>
      <c r="G1247" s="86">
        <f t="shared" si="178"/>
        <v>99.5</v>
      </c>
      <c r="H1247" s="67">
        <f t="shared" si="179"/>
        <v>2985</v>
      </c>
      <c r="I1247" s="67">
        <f t="shared" si="180"/>
        <v>3184</v>
      </c>
      <c r="J1247" s="67">
        <f t="shared" si="176"/>
        <v>102</v>
      </c>
      <c r="K1247" s="67">
        <f t="shared" si="177"/>
        <v>211</v>
      </c>
      <c r="L1247" s="67">
        <f t="shared" si="181"/>
        <v>313</v>
      </c>
      <c r="M1247" s="66">
        <f>G1247*100/D1247</f>
        <v>68.620689655172413</v>
      </c>
      <c r="N1247" s="66">
        <f>G1247*100/D1247</f>
        <v>68.620689655172413</v>
      </c>
      <c r="O1247" s="94">
        <f t="shared" si="182"/>
        <v>68.620689655172413</v>
      </c>
    </row>
    <row r="1248" spans="1:15" ht="18" customHeight="1" outlineLevel="2">
      <c r="A1248" s="81">
        <v>18</v>
      </c>
      <c r="B1248" s="76" t="s">
        <v>909</v>
      </c>
      <c r="C1248" s="5" t="s">
        <v>922</v>
      </c>
      <c r="D1248" s="6">
        <v>108</v>
      </c>
      <c r="E1248" s="6">
        <v>1607</v>
      </c>
      <c r="F1248" s="6">
        <v>19</v>
      </c>
      <c r="G1248" s="86">
        <f t="shared" si="178"/>
        <v>84.578947368421055</v>
      </c>
      <c r="H1248" s="67">
        <f t="shared" si="179"/>
        <v>2537</v>
      </c>
      <c r="I1248" s="67">
        <f t="shared" si="180"/>
        <v>2707</v>
      </c>
      <c r="J1248" s="67">
        <f t="shared" si="176"/>
        <v>87</v>
      </c>
      <c r="K1248" s="67">
        <f t="shared" si="177"/>
        <v>180</v>
      </c>
      <c r="L1248" s="67">
        <f t="shared" si="181"/>
        <v>267</v>
      </c>
      <c r="M1248" s="66">
        <f t="shared" si="174"/>
        <v>78.313840155945414</v>
      </c>
      <c r="N1248" s="66">
        <f t="shared" si="175"/>
        <v>78.313840155945414</v>
      </c>
      <c r="O1248" s="94">
        <f t="shared" si="182"/>
        <v>78.313840155945414</v>
      </c>
    </row>
    <row r="1249" spans="1:15" ht="18" customHeight="1" outlineLevel="2">
      <c r="A1249" s="81">
        <v>19</v>
      </c>
      <c r="B1249" s="76" t="s">
        <v>909</v>
      </c>
      <c r="C1249" s="5" t="s">
        <v>1254</v>
      </c>
      <c r="D1249" s="6">
        <v>111</v>
      </c>
      <c r="E1249" s="6">
        <v>1203</v>
      </c>
      <c r="F1249" s="6">
        <v>17</v>
      </c>
      <c r="G1249" s="86">
        <f t="shared" si="178"/>
        <v>70.764705882352942</v>
      </c>
      <c r="H1249" s="67">
        <f t="shared" si="179"/>
        <v>2123</v>
      </c>
      <c r="I1249" s="67">
        <f t="shared" si="180"/>
        <v>2264</v>
      </c>
      <c r="J1249" s="67">
        <f t="shared" si="176"/>
        <v>73</v>
      </c>
      <c r="K1249" s="67">
        <f t="shared" si="177"/>
        <v>150</v>
      </c>
      <c r="L1249" s="67">
        <f t="shared" si="181"/>
        <v>223</v>
      </c>
      <c r="M1249" s="66">
        <f t="shared" si="174"/>
        <v>63.751987281399053</v>
      </c>
      <c r="N1249" s="66">
        <f t="shared" si="175"/>
        <v>63.751987281399053</v>
      </c>
      <c r="O1249" s="94">
        <f t="shared" si="182"/>
        <v>63.751987281399053</v>
      </c>
    </row>
    <row r="1250" spans="1:15" ht="18" customHeight="1" outlineLevel="2">
      <c r="A1250" s="81">
        <v>20</v>
      </c>
      <c r="B1250" s="76" t="s">
        <v>909</v>
      </c>
      <c r="C1250" s="5" t="s">
        <v>923</v>
      </c>
      <c r="D1250" s="6">
        <v>126</v>
      </c>
      <c r="E1250" s="6">
        <v>1230</v>
      </c>
      <c r="F1250" s="6">
        <v>19</v>
      </c>
      <c r="G1250" s="86">
        <f t="shared" si="178"/>
        <v>64.736842105263165</v>
      </c>
      <c r="H1250" s="67">
        <f t="shared" si="179"/>
        <v>1942</v>
      </c>
      <c r="I1250" s="67">
        <f t="shared" si="180"/>
        <v>2072</v>
      </c>
      <c r="J1250" s="67">
        <f t="shared" si="176"/>
        <v>67</v>
      </c>
      <c r="K1250" s="67">
        <f t="shared" si="177"/>
        <v>138</v>
      </c>
      <c r="L1250" s="67">
        <f t="shared" si="181"/>
        <v>205</v>
      </c>
      <c r="M1250" s="66">
        <f t="shared" si="174"/>
        <v>51.378446115288227</v>
      </c>
      <c r="N1250" s="66">
        <f t="shared" si="175"/>
        <v>51.378446115288227</v>
      </c>
      <c r="O1250" s="94">
        <f t="shared" si="182"/>
        <v>51.378446115288227</v>
      </c>
    </row>
    <row r="1251" spans="1:15" ht="18" customHeight="1" outlineLevel="2">
      <c r="A1251" s="81">
        <v>21</v>
      </c>
      <c r="B1251" s="76" t="s">
        <v>909</v>
      </c>
      <c r="C1251" s="5" t="s">
        <v>1468</v>
      </c>
      <c r="D1251" s="6">
        <v>79</v>
      </c>
      <c r="E1251" s="6">
        <v>762</v>
      </c>
      <c r="F1251" s="6">
        <v>19</v>
      </c>
      <c r="G1251" s="86">
        <f t="shared" si="178"/>
        <v>40.10526315789474</v>
      </c>
      <c r="H1251" s="67">
        <f t="shared" si="179"/>
        <v>1203</v>
      </c>
      <c r="I1251" s="67">
        <f t="shared" si="180"/>
        <v>1283</v>
      </c>
      <c r="J1251" s="67">
        <f t="shared" si="176"/>
        <v>42</v>
      </c>
      <c r="K1251" s="67">
        <f t="shared" si="177"/>
        <v>86</v>
      </c>
      <c r="L1251" s="67">
        <f t="shared" si="181"/>
        <v>128</v>
      </c>
      <c r="M1251" s="66">
        <f t="shared" si="174"/>
        <v>50.766155896069293</v>
      </c>
      <c r="N1251" s="66">
        <f t="shared" si="175"/>
        <v>50.766155896069293</v>
      </c>
      <c r="O1251" s="94">
        <f t="shared" si="182"/>
        <v>50.766155896069293</v>
      </c>
    </row>
    <row r="1252" spans="1:15" ht="18" customHeight="1" outlineLevel="2">
      <c r="A1252" s="81">
        <v>22</v>
      </c>
      <c r="B1252" s="76" t="s">
        <v>909</v>
      </c>
      <c r="C1252" s="5" t="s">
        <v>924</v>
      </c>
      <c r="D1252" s="6">
        <v>75</v>
      </c>
      <c r="E1252" s="6">
        <v>723</v>
      </c>
      <c r="F1252" s="6">
        <v>19</v>
      </c>
      <c r="G1252" s="86">
        <f t="shared" si="178"/>
        <v>38.05263157894737</v>
      </c>
      <c r="H1252" s="67">
        <f t="shared" si="179"/>
        <v>1142</v>
      </c>
      <c r="I1252" s="67">
        <f t="shared" si="180"/>
        <v>1218</v>
      </c>
      <c r="J1252" s="67">
        <f t="shared" si="176"/>
        <v>40</v>
      </c>
      <c r="K1252" s="67">
        <f t="shared" ref="K1252:K1295" si="183">ROUND(I1252*0.066,0)</f>
        <v>80</v>
      </c>
      <c r="L1252" s="67">
        <f t="shared" si="181"/>
        <v>120</v>
      </c>
      <c r="M1252" s="66">
        <f t="shared" si="174"/>
        <v>50.736842105263165</v>
      </c>
      <c r="N1252" s="66">
        <f t="shared" si="175"/>
        <v>50.736842105263165</v>
      </c>
      <c r="O1252" s="94">
        <f t="shared" si="182"/>
        <v>50.736842105263165</v>
      </c>
    </row>
    <row r="1253" spans="1:15" ht="18" customHeight="1" outlineLevel="2">
      <c r="A1253" s="81">
        <v>23</v>
      </c>
      <c r="B1253" s="76" t="s">
        <v>909</v>
      </c>
      <c r="C1253" s="5" t="s">
        <v>1211</v>
      </c>
      <c r="D1253" s="6">
        <v>115</v>
      </c>
      <c r="E1253" s="6">
        <v>1232</v>
      </c>
      <c r="F1253" s="6">
        <v>20</v>
      </c>
      <c r="G1253" s="86">
        <f t="shared" si="178"/>
        <v>61.6</v>
      </c>
      <c r="H1253" s="67">
        <f t="shared" si="179"/>
        <v>1848</v>
      </c>
      <c r="I1253" s="67">
        <f t="shared" si="180"/>
        <v>1971</v>
      </c>
      <c r="J1253" s="67">
        <f t="shared" si="176"/>
        <v>64</v>
      </c>
      <c r="K1253" s="67">
        <f t="shared" si="183"/>
        <v>130</v>
      </c>
      <c r="L1253" s="67">
        <f t="shared" si="181"/>
        <v>194</v>
      </c>
      <c r="M1253" s="66">
        <f t="shared" si="174"/>
        <v>53.565217391304351</v>
      </c>
      <c r="N1253" s="66">
        <f t="shared" si="175"/>
        <v>53.565217391304351</v>
      </c>
      <c r="O1253" s="94">
        <f t="shared" si="182"/>
        <v>53.565217391304351</v>
      </c>
    </row>
    <row r="1254" spans="1:15" ht="18" customHeight="1" outlineLevel="2">
      <c r="A1254" s="81">
        <v>24</v>
      </c>
      <c r="B1254" s="76" t="s">
        <v>909</v>
      </c>
      <c r="C1254" s="5" t="s">
        <v>925</v>
      </c>
      <c r="D1254" s="6">
        <v>84</v>
      </c>
      <c r="E1254" s="6">
        <v>1093</v>
      </c>
      <c r="F1254" s="6">
        <v>19</v>
      </c>
      <c r="G1254" s="86">
        <f t="shared" si="178"/>
        <v>57.526315789473685</v>
      </c>
      <c r="H1254" s="67">
        <f t="shared" si="179"/>
        <v>1726</v>
      </c>
      <c r="I1254" s="67">
        <f t="shared" si="180"/>
        <v>1841</v>
      </c>
      <c r="J1254" s="67">
        <f t="shared" si="176"/>
        <v>60</v>
      </c>
      <c r="K1254" s="67">
        <f t="shared" si="183"/>
        <v>122</v>
      </c>
      <c r="L1254" s="67">
        <f t="shared" si="181"/>
        <v>182</v>
      </c>
      <c r="M1254" s="66">
        <f t="shared" si="174"/>
        <v>68.483709273182953</v>
      </c>
      <c r="N1254" s="66">
        <f t="shared" si="175"/>
        <v>68.483709273182953</v>
      </c>
      <c r="O1254" s="94">
        <f t="shared" si="182"/>
        <v>68.483709273182953</v>
      </c>
    </row>
    <row r="1255" spans="1:15" ht="18" customHeight="1" outlineLevel="2">
      <c r="A1255" s="81">
        <v>25</v>
      </c>
      <c r="B1255" s="76" t="s">
        <v>909</v>
      </c>
      <c r="C1255" s="5" t="s">
        <v>926</v>
      </c>
      <c r="D1255" s="6">
        <v>97</v>
      </c>
      <c r="E1255" s="6">
        <v>1264</v>
      </c>
      <c r="F1255" s="6">
        <v>19</v>
      </c>
      <c r="G1255" s="86">
        <f t="shared" si="178"/>
        <v>66.526315789473685</v>
      </c>
      <c r="H1255" s="67">
        <f t="shared" si="179"/>
        <v>1996</v>
      </c>
      <c r="I1255" s="67">
        <f t="shared" si="180"/>
        <v>2129</v>
      </c>
      <c r="J1255" s="67">
        <v>0</v>
      </c>
      <c r="K1255" s="67">
        <v>0</v>
      </c>
      <c r="L1255" s="67">
        <f t="shared" si="181"/>
        <v>0</v>
      </c>
      <c r="M1255" s="66">
        <f t="shared" si="174"/>
        <v>68.583830710797614</v>
      </c>
      <c r="N1255" s="66">
        <f t="shared" si="175"/>
        <v>68.583830710797614</v>
      </c>
      <c r="O1255" s="94">
        <f t="shared" si="182"/>
        <v>68.583830710797614</v>
      </c>
    </row>
    <row r="1256" spans="1:15" ht="18" customHeight="1" outlineLevel="2">
      <c r="A1256" s="81">
        <v>26</v>
      </c>
      <c r="B1256" s="76" t="s">
        <v>909</v>
      </c>
      <c r="C1256" s="5" t="s">
        <v>927</v>
      </c>
      <c r="D1256" s="6">
        <v>93</v>
      </c>
      <c r="E1256" s="6">
        <v>1360</v>
      </c>
      <c r="F1256" s="6">
        <v>20</v>
      </c>
      <c r="G1256" s="86">
        <f t="shared" si="178"/>
        <v>68</v>
      </c>
      <c r="H1256" s="67">
        <f t="shared" si="179"/>
        <v>2040</v>
      </c>
      <c r="I1256" s="67">
        <f t="shared" si="180"/>
        <v>2176</v>
      </c>
      <c r="J1256" s="67">
        <f t="shared" si="176"/>
        <v>70</v>
      </c>
      <c r="K1256" s="67">
        <f t="shared" si="183"/>
        <v>144</v>
      </c>
      <c r="L1256" s="67">
        <f t="shared" si="181"/>
        <v>214</v>
      </c>
      <c r="M1256" s="66">
        <f t="shared" si="174"/>
        <v>73.118279569892479</v>
      </c>
      <c r="N1256" s="66">
        <f t="shared" si="175"/>
        <v>73.118279569892479</v>
      </c>
      <c r="O1256" s="94">
        <f t="shared" si="182"/>
        <v>73.118279569892479</v>
      </c>
    </row>
    <row r="1257" spans="1:15" ht="18" customHeight="1" outlineLevel="2">
      <c r="A1257" s="81">
        <v>27</v>
      </c>
      <c r="B1257" s="76" t="s">
        <v>909</v>
      </c>
      <c r="C1257" s="5" t="s">
        <v>928</v>
      </c>
      <c r="D1257" s="6">
        <v>71</v>
      </c>
      <c r="E1257" s="6">
        <v>886</v>
      </c>
      <c r="F1257" s="6">
        <v>20</v>
      </c>
      <c r="G1257" s="86">
        <f t="shared" si="178"/>
        <v>44.3</v>
      </c>
      <c r="H1257" s="67">
        <f t="shared" si="179"/>
        <v>1329</v>
      </c>
      <c r="I1257" s="67">
        <f t="shared" si="180"/>
        <v>1418</v>
      </c>
      <c r="J1257" s="67">
        <f t="shared" si="176"/>
        <v>46</v>
      </c>
      <c r="K1257" s="67">
        <f t="shared" si="183"/>
        <v>94</v>
      </c>
      <c r="L1257" s="67">
        <f t="shared" si="181"/>
        <v>140</v>
      </c>
      <c r="M1257" s="66">
        <f t="shared" si="174"/>
        <v>62.394366197183096</v>
      </c>
      <c r="N1257" s="66">
        <f t="shared" si="175"/>
        <v>62.394366197183096</v>
      </c>
      <c r="O1257" s="94">
        <f t="shared" si="182"/>
        <v>62.394366197183096</v>
      </c>
    </row>
    <row r="1258" spans="1:15" ht="18" customHeight="1" outlineLevel="2">
      <c r="A1258" s="81">
        <v>28</v>
      </c>
      <c r="B1258" s="76" t="s">
        <v>909</v>
      </c>
      <c r="C1258" s="5" t="s">
        <v>704</v>
      </c>
      <c r="D1258" s="6">
        <v>101</v>
      </c>
      <c r="E1258" s="6">
        <v>1018</v>
      </c>
      <c r="F1258" s="6">
        <v>20</v>
      </c>
      <c r="G1258" s="86">
        <f t="shared" si="178"/>
        <v>50.9</v>
      </c>
      <c r="H1258" s="67">
        <f t="shared" si="179"/>
        <v>1527</v>
      </c>
      <c r="I1258" s="67">
        <f t="shared" si="180"/>
        <v>1629</v>
      </c>
      <c r="J1258" s="67">
        <f t="shared" si="176"/>
        <v>53</v>
      </c>
      <c r="K1258" s="67">
        <f t="shared" si="183"/>
        <v>108</v>
      </c>
      <c r="L1258" s="67">
        <f t="shared" si="181"/>
        <v>161</v>
      </c>
      <c r="M1258" s="66">
        <f t="shared" si="174"/>
        <v>50.396039603960396</v>
      </c>
      <c r="N1258" s="66">
        <f t="shared" si="175"/>
        <v>50.396039603960396</v>
      </c>
      <c r="O1258" s="94">
        <f t="shared" si="182"/>
        <v>50.396039603960396</v>
      </c>
    </row>
    <row r="1259" spans="1:15" ht="18" customHeight="1" outlineLevel="2">
      <c r="A1259" s="81">
        <v>29</v>
      </c>
      <c r="B1259" s="76" t="s">
        <v>909</v>
      </c>
      <c r="C1259" s="5" t="s">
        <v>929</v>
      </c>
      <c r="D1259" s="6">
        <v>140</v>
      </c>
      <c r="E1259" s="6">
        <v>1311</v>
      </c>
      <c r="F1259" s="6">
        <v>19</v>
      </c>
      <c r="G1259" s="86">
        <f t="shared" si="178"/>
        <v>69</v>
      </c>
      <c r="H1259" s="67">
        <f t="shared" si="179"/>
        <v>2070</v>
      </c>
      <c r="I1259" s="67">
        <f t="shared" si="180"/>
        <v>2208</v>
      </c>
      <c r="J1259" s="67">
        <f t="shared" si="176"/>
        <v>71</v>
      </c>
      <c r="K1259" s="67">
        <f t="shared" si="183"/>
        <v>146</v>
      </c>
      <c r="L1259" s="67">
        <f t="shared" si="181"/>
        <v>217</v>
      </c>
      <c r="M1259" s="66">
        <f t="shared" si="174"/>
        <v>49.285714285714285</v>
      </c>
      <c r="N1259" s="66">
        <f t="shared" si="175"/>
        <v>49.285714285714285</v>
      </c>
      <c r="O1259" s="94">
        <f t="shared" si="182"/>
        <v>49.285714285714285</v>
      </c>
    </row>
    <row r="1260" spans="1:15" ht="18" customHeight="1" outlineLevel="2">
      <c r="A1260" s="81">
        <v>30</v>
      </c>
      <c r="B1260" s="76" t="s">
        <v>909</v>
      </c>
      <c r="C1260" s="5" t="s">
        <v>930</v>
      </c>
      <c r="D1260" s="6">
        <v>137</v>
      </c>
      <c r="E1260" s="6">
        <v>1517</v>
      </c>
      <c r="F1260" s="6">
        <v>17</v>
      </c>
      <c r="G1260" s="86">
        <f t="shared" si="178"/>
        <v>89.235294117647058</v>
      </c>
      <c r="H1260" s="67">
        <f t="shared" si="179"/>
        <v>2677</v>
      </c>
      <c r="I1260" s="67">
        <f t="shared" si="180"/>
        <v>2856</v>
      </c>
      <c r="J1260" s="67">
        <f t="shared" si="176"/>
        <v>92</v>
      </c>
      <c r="K1260" s="67">
        <f t="shared" si="183"/>
        <v>188</v>
      </c>
      <c r="L1260" s="67">
        <f t="shared" si="181"/>
        <v>280</v>
      </c>
      <c r="M1260" s="66">
        <f t="shared" si="174"/>
        <v>65.135251180764286</v>
      </c>
      <c r="N1260" s="66">
        <f t="shared" si="175"/>
        <v>65.135251180764286</v>
      </c>
      <c r="O1260" s="94">
        <f t="shared" si="182"/>
        <v>65.135251180764286</v>
      </c>
    </row>
    <row r="1261" spans="1:15" ht="18" customHeight="1" outlineLevel="2">
      <c r="A1261" s="81">
        <v>31</v>
      </c>
      <c r="B1261" s="76" t="s">
        <v>909</v>
      </c>
      <c r="C1261" s="76" t="s">
        <v>1469</v>
      </c>
      <c r="D1261" s="6">
        <v>60</v>
      </c>
      <c r="E1261" s="6">
        <v>838</v>
      </c>
      <c r="F1261" s="6">
        <v>20</v>
      </c>
      <c r="G1261" s="86">
        <f t="shared" si="178"/>
        <v>41.9</v>
      </c>
      <c r="H1261" s="67">
        <f t="shared" si="179"/>
        <v>1257</v>
      </c>
      <c r="I1261" s="67">
        <f t="shared" si="180"/>
        <v>1341</v>
      </c>
      <c r="J1261" s="67">
        <f t="shared" si="176"/>
        <v>44</v>
      </c>
      <c r="K1261" s="67">
        <f t="shared" si="183"/>
        <v>89</v>
      </c>
      <c r="L1261" s="67">
        <f t="shared" si="181"/>
        <v>133</v>
      </c>
      <c r="M1261" s="66">
        <f t="shared" si="174"/>
        <v>69.833333333333329</v>
      </c>
      <c r="N1261" s="66">
        <f t="shared" si="175"/>
        <v>69.833333333333329</v>
      </c>
      <c r="O1261" s="94">
        <f t="shared" si="182"/>
        <v>69.833333333333329</v>
      </c>
    </row>
    <row r="1262" spans="1:15" ht="18" customHeight="1" outlineLevel="2">
      <c r="A1262" s="81">
        <v>32</v>
      </c>
      <c r="B1262" s="76" t="s">
        <v>909</v>
      </c>
      <c r="C1262" s="5" t="s">
        <v>931</v>
      </c>
      <c r="D1262" s="6">
        <v>147</v>
      </c>
      <c r="E1262" s="6">
        <v>1318</v>
      </c>
      <c r="F1262" s="6">
        <v>19</v>
      </c>
      <c r="G1262" s="86">
        <f t="shared" si="178"/>
        <v>69.368421052631575</v>
      </c>
      <c r="H1262" s="67">
        <f t="shared" si="179"/>
        <v>2081</v>
      </c>
      <c r="I1262" s="67">
        <f t="shared" si="180"/>
        <v>2220</v>
      </c>
      <c r="J1262" s="67">
        <f t="shared" si="176"/>
        <v>72</v>
      </c>
      <c r="K1262" s="67">
        <f t="shared" si="183"/>
        <v>147</v>
      </c>
      <c r="L1262" s="67">
        <f t="shared" si="181"/>
        <v>219</v>
      </c>
      <c r="M1262" s="66">
        <f t="shared" si="174"/>
        <v>47.189402076620119</v>
      </c>
      <c r="N1262" s="66">
        <f t="shared" si="175"/>
        <v>47.189402076620119</v>
      </c>
      <c r="O1262" s="94">
        <f t="shared" si="182"/>
        <v>47.189402076620119</v>
      </c>
    </row>
    <row r="1263" spans="1:15" ht="18" customHeight="1" outlineLevel="2">
      <c r="A1263" s="81">
        <v>33</v>
      </c>
      <c r="B1263" s="76" t="s">
        <v>909</v>
      </c>
      <c r="C1263" s="5" t="s">
        <v>932</v>
      </c>
      <c r="D1263" s="6">
        <v>160</v>
      </c>
      <c r="E1263" s="6">
        <v>1675</v>
      </c>
      <c r="F1263" s="6">
        <v>19</v>
      </c>
      <c r="G1263" s="86">
        <f t="shared" si="178"/>
        <v>88.15789473684211</v>
      </c>
      <c r="H1263" s="67">
        <f t="shared" si="179"/>
        <v>2645</v>
      </c>
      <c r="I1263" s="67">
        <f t="shared" si="180"/>
        <v>2821</v>
      </c>
      <c r="J1263" s="67">
        <f t="shared" si="176"/>
        <v>91</v>
      </c>
      <c r="K1263" s="67">
        <f t="shared" si="183"/>
        <v>186</v>
      </c>
      <c r="L1263" s="67">
        <f t="shared" si="181"/>
        <v>277</v>
      </c>
      <c r="M1263" s="66">
        <f t="shared" si="174"/>
        <v>55.098684210526322</v>
      </c>
      <c r="N1263" s="66">
        <f t="shared" si="175"/>
        <v>55.098684210526322</v>
      </c>
      <c r="O1263" s="94">
        <f t="shared" si="182"/>
        <v>55.098684210526322</v>
      </c>
    </row>
    <row r="1264" spans="1:15" ht="18" customHeight="1" outlineLevel="2">
      <c r="A1264" s="81">
        <v>34</v>
      </c>
      <c r="B1264" s="76" t="s">
        <v>909</v>
      </c>
      <c r="C1264" s="5" t="s">
        <v>933</v>
      </c>
      <c r="D1264" s="6">
        <v>168</v>
      </c>
      <c r="E1264" s="6">
        <v>2012</v>
      </c>
      <c r="F1264" s="6">
        <v>19</v>
      </c>
      <c r="G1264" s="86">
        <f t="shared" si="178"/>
        <v>105.89473684210526</v>
      </c>
      <c r="H1264" s="67">
        <f t="shared" si="179"/>
        <v>3177</v>
      </c>
      <c r="I1264" s="67">
        <f t="shared" si="180"/>
        <v>3389</v>
      </c>
      <c r="J1264" s="67">
        <f t="shared" si="176"/>
        <v>109</v>
      </c>
      <c r="K1264" s="67">
        <f t="shared" si="183"/>
        <v>224</v>
      </c>
      <c r="L1264" s="67">
        <f t="shared" si="181"/>
        <v>333</v>
      </c>
      <c r="M1264" s="66">
        <f t="shared" si="174"/>
        <v>63.032581453634087</v>
      </c>
      <c r="N1264" s="66">
        <f t="shared" si="175"/>
        <v>63.032581453634087</v>
      </c>
      <c r="O1264" s="94">
        <f t="shared" si="182"/>
        <v>63.032581453634087</v>
      </c>
    </row>
    <row r="1265" spans="1:15" ht="18" customHeight="1" outlineLevel="2">
      <c r="A1265" s="81">
        <v>35</v>
      </c>
      <c r="B1265" s="76" t="s">
        <v>909</v>
      </c>
      <c r="C1265" s="5" t="s">
        <v>934</v>
      </c>
      <c r="D1265" s="6">
        <v>188</v>
      </c>
      <c r="E1265" s="6">
        <v>920</v>
      </c>
      <c r="F1265" s="6">
        <v>16</v>
      </c>
      <c r="G1265" s="86">
        <f t="shared" si="178"/>
        <v>57.5</v>
      </c>
      <c r="H1265" s="67">
        <f t="shared" si="179"/>
        <v>1725</v>
      </c>
      <c r="I1265" s="67">
        <f t="shared" si="180"/>
        <v>1840</v>
      </c>
      <c r="J1265" s="67">
        <f t="shared" si="176"/>
        <v>60</v>
      </c>
      <c r="K1265" s="67">
        <f t="shared" si="183"/>
        <v>121</v>
      </c>
      <c r="L1265" s="67">
        <f t="shared" si="181"/>
        <v>181</v>
      </c>
      <c r="M1265" s="66">
        <f t="shared" si="174"/>
        <v>30.585106382978722</v>
      </c>
      <c r="N1265" s="66">
        <f t="shared" si="175"/>
        <v>30.585106382978722</v>
      </c>
      <c r="O1265" s="94">
        <f t="shared" si="182"/>
        <v>30.585106382978722</v>
      </c>
    </row>
    <row r="1266" spans="1:15" ht="18" customHeight="1" outlineLevel="2">
      <c r="A1266" s="81">
        <v>36</v>
      </c>
      <c r="B1266" s="76" t="s">
        <v>909</v>
      </c>
      <c r="C1266" s="5" t="s">
        <v>935</v>
      </c>
      <c r="D1266" s="6">
        <v>130</v>
      </c>
      <c r="E1266" s="6">
        <v>1260</v>
      </c>
      <c r="F1266" s="6">
        <v>20</v>
      </c>
      <c r="G1266" s="86">
        <f t="shared" si="178"/>
        <v>63</v>
      </c>
      <c r="H1266" s="67">
        <f t="shared" si="179"/>
        <v>1890</v>
      </c>
      <c r="I1266" s="67">
        <f t="shared" si="180"/>
        <v>2016</v>
      </c>
      <c r="J1266" s="67">
        <f t="shared" si="176"/>
        <v>65</v>
      </c>
      <c r="K1266" s="67">
        <f t="shared" si="183"/>
        <v>133</v>
      </c>
      <c r="L1266" s="67">
        <f t="shared" si="181"/>
        <v>198</v>
      </c>
      <c r="M1266" s="66">
        <f t="shared" si="174"/>
        <v>48.46153846153846</v>
      </c>
      <c r="N1266" s="66">
        <f t="shared" si="175"/>
        <v>48.46153846153846</v>
      </c>
      <c r="O1266" s="94">
        <f t="shared" si="182"/>
        <v>48.46153846153846</v>
      </c>
    </row>
    <row r="1267" spans="1:15" ht="18" customHeight="1" outlineLevel="2">
      <c r="A1267" s="81">
        <v>37</v>
      </c>
      <c r="B1267" s="76" t="s">
        <v>909</v>
      </c>
      <c r="C1267" s="5" t="s">
        <v>936</v>
      </c>
      <c r="D1267" s="6">
        <v>110</v>
      </c>
      <c r="E1267" s="6">
        <v>1379</v>
      </c>
      <c r="F1267" s="6">
        <v>20</v>
      </c>
      <c r="G1267" s="86">
        <f t="shared" si="178"/>
        <v>68.95</v>
      </c>
      <c r="H1267" s="67">
        <f t="shared" si="179"/>
        <v>2069</v>
      </c>
      <c r="I1267" s="67">
        <f t="shared" si="180"/>
        <v>2206</v>
      </c>
      <c r="J1267" s="67">
        <f t="shared" si="176"/>
        <v>71</v>
      </c>
      <c r="K1267" s="67">
        <f t="shared" si="183"/>
        <v>146</v>
      </c>
      <c r="L1267" s="67">
        <f t="shared" si="181"/>
        <v>217</v>
      </c>
      <c r="M1267" s="66">
        <f t="shared" si="174"/>
        <v>62.68181818181818</v>
      </c>
      <c r="N1267" s="66">
        <f t="shared" si="175"/>
        <v>62.68181818181818</v>
      </c>
      <c r="O1267" s="94">
        <f t="shared" si="182"/>
        <v>62.68181818181818</v>
      </c>
    </row>
    <row r="1268" spans="1:15" ht="18" customHeight="1" outlineLevel="2">
      <c r="A1268" s="81">
        <v>38</v>
      </c>
      <c r="B1268" s="76" t="s">
        <v>909</v>
      </c>
      <c r="C1268" s="5" t="s">
        <v>937</v>
      </c>
      <c r="D1268" s="6">
        <v>102</v>
      </c>
      <c r="E1268" s="6">
        <v>1494</v>
      </c>
      <c r="F1268" s="6">
        <v>19</v>
      </c>
      <c r="G1268" s="86">
        <f t="shared" si="178"/>
        <v>78.631578947368425</v>
      </c>
      <c r="H1268" s="67">
        <f t="shared" si="179"/>
        <v>2359</v>
      </c>
      <c r="I1268" s="67">
        <f t="shared" si="180"/>
        <v>2516</v>
      </c>
      <c r="J1268" s="67">
        <f t="shared" si="176"/>
        <v>81</v>
      </c>
      <c r="K1268" s="67">
        <f t="shared" si="183"/>
        <v>166</v>
      </c>
      <c r="L1268" s="67">
        <f t="shared" si="181"/>
        <v>247</v>
      </c>
      <c r="M1268" s="66">
        <f t="shared" si="174"/>
        <v>77.089783281733745</v>
      </c>
      <c r="N1268" s="66">
        <f t="shared" si="175"/>
        <v>77.089783281733745</v>
      </c>
      <c r="O1268" s="94">
        <f t="shared" si="182"/>
        <v>77.089783281733745</v>
      </c>
    </row>
    <row r="1269" spans="1:15" ht="18" customHeight="1" outlineLevel="2">
      <c r="A1269" s="81">
        <v>39</v>
      </c>
      <c r="B1269" s="76" t="s">
        <v>909</v>
      </c>
      <c r="C1269" s="5" t="s">
        <v>938</v>
      </c>
      <c r="D1269" s="6">
        <v>115</v>
      </c>
      <c r="E1269" s="6">
        <v>1049</v>
      </c>
      <c r="F1269" s="6">
        <v>19</v>
      </c>
      <c r="G1269" s="86">
        <f t="shared" si="178"/>
        <v>55.210526315789473</v>
      </c>
      <c r="H1269" s="67">
        <f t="shared" si="179"/>
        <v>1656</v>
      </c>
      <c r="I1269" s="67">
        <f t="shared" si="180"/>
        <v>1767</v>
      </c>
      <c r="J1269" s="67">
        <f t="shared" si="176"/>
        <v>57</v>
      </c>
      <c r="K1269" s="67">
        <f t="shared" si="183"/>
        <v>117</v>
      </c>
      <c r="L1269" s="67">
        <f t="shared" si="181"/>
        <v>174</v>
      </c>
      <c r="M1269" s="66">
        <f t="shared" si="174"/>
        <v>48.009153318077807</v>
      </c>
      <c r="N1269" s="66">
        <f t="shared" si="175"/>
        <v>48.009153318077807</v>
      </c>
      <c r="O1269" s="94">
        <f t="shared" si="182"/>
        <v>48.009153318077807</v>
      </c>
    </row>
    <row r="1270" spans="1:15" ht="18" customHeight="1" outlineLevel="2">
      <c r="A1270" s="81">
        <v>40</v>
      </c>
      <c r="B1270" s="76" t="s">
        <v>909</v>
      </c>
      <c r="C1270" s="5" t="s">
        <v>902</v>
      </c>
      <c r="D1270" s="6">
        <v>118</v>
      </c>
      <c r="E1270" s="6">
        <v>1528</v>
      </c>
      <c r="F1270" s="6">
        <v>20</v>
      </c>
      <c r="G1270" s="86">
        <f t="shared" si="178"/>
        <v>76.400000000000006</v>
      </c>
      <c r="H1270" s="67">
        <f t="shared" si="179"/>
        <v>2292</v>
      </c>
      <c r="I1270" s="67">
        <f t="shared" si="180"/>
        <v>2445</v>
      </c>
      <c r="J1270" s="67">
        <f t="shared" si="176"/>
        <v>79</v>
      </c>
      <c r="K1270" s="67">
        <f t="shared" si="183"/>
        <v>161</v>
      </c>
      <c r="L1270" s="67">
        <f t="shared" si="181"/>
        <v>240</v>
      </c>
      <c r="M1270" s="66">
        <f t="shared" si="174"/>
        <v>64.745762711864415</v>
      </c>
      <c r="N1270" s="66">
        <f t="shared" si="175"/>
        <v>64.745762711864415</v>
      </c>
      <c r="O1270" s="94">
        <f t="shared" si="182"/>
        <v>64.745762711864415</v>
      </c>
    </row>
    <row r="1271" spans="1:15" ht="18" customHeight="1" outlineLevel="2">
      <c r="A1271" s="81">
        <v>41</v>
      </c>
      <c r="B1271" s="76" t="s">
        <v>909</v>
      </c>
      <c r="C1271" s="5" t="s">
        <v>939</v>
      </c>
      <c r="D1271" s="6">
        <v>110</v>
      </c>
      <c r="E1271" s="6">
        <v>1487</v>
      </c>
      <c r="F1271" s="6">
        <v>19</v>
      </c>
      <c r="G1271" s="86">
        <f t="shared" si="178"/>
        <v>78.263157894736835</v>
      </c>
      <c r="H1271" s="67">
        <f t="shared" si="179"/>
        <v>2348</v>
      </c>
      <c r="I1271" s="67">
        <f t="shared" si="180"/>
        <v>2504</v>
      </c>
      <c r="J1271" s="67">
        <f t="shared" si="176"/>
        <v>81</v>
      </c>
      <c r="K1271" s="67">
        <f t="shared" si="183"/>
        <v>165</v>
      </c>
      <c r="L1271" s="67">
        <f t="shared" si="181"/>
        <v>246</v>
      </c>
      <c r="M1271" s="66">
        <f t="shared" si="174"/>
        <v>71.148325358851665</v>
      </c>
      <c r="N1271" s="66">
        <f t="shared" si="175"/>
        <v>71.148325358851665</v>
      </c>
      <c r="O1271" s="94">
        <f t="shared" si="182"/>
        <v>71.148325358851665</v>
      </c>
    </row>
    <row r="1272" spans="1:15" ht="18" customHeight="1" outlineLevel="2">
      <c r="A1272" s="81">
        <v>42</v>
      </c>
      <c r="B1272" s="76" t="s">
        <v>909</v>
      </c>
      <c r="C1272" s="76" t="s">
        <v>985</v>
      </c>
      <c r="D1272" s="6">
        <v>53</v>
      </c>
      <c r="E1272" s="6">
        <v>470</v>
      </c>
      <c r="F1272" s="6">
        <v>20</v>
      </c>
      <c r="G1272" s="86">
        <f t="shared" si="178"/>
        <v>23.5</v>
      </c>
      <c r="H1272" s="67">
        <f t="shared" si="179"/>
        <v>705</v>
      </c>
      <c r="I1272" s="67">
        <f t="shared" si="180"/>
        <v>752</v>
      </c>
      <c r="J1272" s="67">
        <f t="shared" si="176"/>
        <v>25</v>
      </c>
      <c r="K1272" s="67">
        <f t="shared" si="183"/>
        <v>50</v>
      </c>
      <c r="L1272" s="67">
        <f t="shared" si="181"/>
        <v>75</v>
      </c>
      <c r="M1272" s="66">
        <f t="shared" si="174"/>
        <v>44.339622641509436</v>
      </c>
      <c r="N1272" s="66">
        <f t="shared" si="175"/>
        <v>44.339622641509436</v>
      </c>
      <c r="O1272" s="94">
        <f t="shared" si="182"/>
        <v>44.339622641509436</v>
      </c>
    </row>
    <row r="1273" spans="1:15" ht="18" customHeight="1" outlineLevel="2">
      <c r="A1273" s="81">
        <v>43</v>
      </c>
      <c r="B1273" s="76" t="s">
        <v>909</v>
      </c>
      <c r="C1273" s="5" t="s">
        <v>940</v>
      </c>
      <c r="D1273" s="6">
        <v>128</v>
      </c>
      <c r="E1273" s="6">
        <v>1608</v>
      </c>
      <c r="F1273" s="6">
        <v>20</v>
      </c>
      <c r="G1273" s="86">
        <f t="shared" si="178"/>
        <v>80.400000000000006</v>
      </c>
      <c r="H1273" s="67">
        <f t="shared" si="179"/>
        <v>2412</v>
      </c>
      <c r="I1273" s="67">
        <f t="shared" si="180"/>
        <v>2573</v>
      </c>
      <c r="J1273" s="67">
        <f t="shared" si="176"/>
        <v>83</v>
      </c>
      <c r="K1273" s="67">
        <f t="shared" si="183"/>
        <v>170</v>
      </c>
      <c r="L1273" s="67">
        <f t="shared" si="181"/>
        <v>253</v>
      </c>
      <c r="M1273" s="66">
        <f t="shared" si="174"/>
        <v>62.812500000000007</v>
      </c>
      <c r="N1273" s="66">
        <f t="shared" si="175"/>
        <v>62.812500000000007</v>
      </c>
      <c r="O1273" s="94">
        <f t="shared" si="182"/>
        <v>62.812500000000007</v>
      </c>
    </row>
    <row r="1274" spans="1:15" ht="18" customHeight="1" outlineLevel="2">
      <c r="A1274" s="81">
        <v>44</v>
      </c>
      <c r="B1274" s="76" t="s">
        <v>909</v>
      </c>
      <c r="C1274" s="5" t="s">
        <v>941</v>
      </c>
      <c r="D1274" s="6">
        <v>130</v>
      </c>
      <c r="E1274" s="6">
        <v>1455</v>
      </c>
      <c r="F1274" s="6">
        <v>20</v>
      </c>
      <c r="G1274" s="86">
        <f t="shared" si="178"/>
        <v>72.75</v>
      </c>
      <c r="H1274" s="67">
        <f t="shared" si="179"/>
        <v>2183</v>
      </c>
      <c r="I1274" s="67">
        <f t="shared" si="180"/>
        <v>2328</v>
      </c>
      <c r="J1274" s="67">
        <f t="shared" si="176"/>
        <v>75</v>
      </c>
      <c r="K1274" s="67">
        <f t="shared" si="183"/>
        <v>154</v>
      </c>
      <c r="L1274" s="67">
        <f t="shared" si="181"/>
        <v>229</v>
      </c>
      <c r="M1274" s="66">
        <f t="shared" si="174"/>
        <v>55.96153846153846</v>
      </c>
      <c r="N1274" s="66">
        <f t="shared" si="175"/>
        <v>55.96153846153846</v>
      </c>
      <c r="O1274" s="94">
        <f t="shared" si="182"/>
        <v>55.96153846153846</v>
      </c>
    </row>
    <row r="1275" spans="1:15" ht="18" customHeight="1" outlineLevel="2">
      <c r="A1275" s="81">
        <v>45</v>
      </c>
      <c r="B1275" s="76" t="s">
        <v>909</v>
      </c>
      <c r="C1275" s="5" t="s">
        <v>1470</v>
      </c>
      <c r="D1275" s="6">
        <v>40</v>
      </c>
      <c r="E1275" s="6">
        <v>501</v>
      </c>
      <c r="F1275" s="6">
        <v>20</v>
      </c>
      <c r="G1275" s="86">
        <f t="shared" si="178"/>
        <v>25.05</v>
      </c>
      <c r="H1275" s="67">
        <f t="shared" si="179"/>
        <v>752</v>
      </c>
      <c r="I1275" s="67">
        <f t="shared" si="180"/>
        <v>802</v>
      </c>
      <c r="J1275" s="67">
        <f t="shared" si="176"/>
        <v>27</v>
      </c>
      <c r="K1275" s="67">
        <f t="shared" si="183"/>
        <v>53</v>
      </c>
      <c r="L1275" s="67">
        <f t="shared" si="181"/>
        <v>80</v>
      </c>
      <c r="M1275" s="66">
        <f t="shared" si="174"/>
        <v>62.625</v>
      </c>
      <c r="N1275" s="66">
        <f t="shared" si="175"/>
        <v>62.625</v>
      </c>
      <c r="O1275" s="94">
        <f t="shared" si="182"/>
        <v>62.625</v>
      </c>
    </row>
    <row r="1276" spans="1:15" ht="18" customHeight="1" outlineLevel="2">
      <c r="A1276" s="81">
        <v>46</v>
      </c>
      <c r="B1276" s="76" t="s">
        <v>909</v>
      </c>
      <c r="C1276" s="5" t="s">
        <v>943</v>
      </c>
      <c r="D1276" s="6">
        <v>105</v>
      </c>
      <c r="E1276" s="6">
        <v>1130</v>
      </c>
      <c r="F1276" s="6">
        <v>18</v>
      </c>
      <c r="G1276" s="86">
        <f t="shared" si="178"/>
        <v>62.777777777777779</v>
      </c>
      <c r="H1276" s="67">
        <f t="shared" si="179"/>
        <v>1883</v>
      </c>
      <c r="I1276" s="67">
        <f t="shared" si="180"/>
        <v>2009</v>
      </c>
      <c r="J1276" s="67">
        <f t="shared" si="176"/>
        <v>65</v>
      </c>
      <c r="K1276" s="67">
        <f t="shared" si="183"/>
        <v>133</v>
      </c>
      <c r="L1276" s="67">
        <f t="shared" si="181"/>
        <v>198</v>
      </c>
      <c r="M1276" s="66">
        <f t="shared" si="174"/>
        <v>59.788359788359791</v>
      </c>
      <c r="N1276" s="66">
        <f t="shared" si="175"/>
        <v>59.788359788359791</v>
      </c>
      <c r="O1276" s="94">
        <f t="shared" si="182"/>
        <v>59.788359788359791</v>
      </c>
    </row>
    <row r="1277" spans="1:15" ht="18" customHeight="1" outlineLevel="2">
      <c r="A1277" s="81">
        <v>47</v>
      </c>
      <c r="B1277" s="76" t="s">
        <v>909</v>
      </c>
      <c r="C1277" s="5" t="s">
        <v>942</v>
      </c>
      <c r="D1277" s="6">
        <v>125</v>
      </c>
      <c r="E1277" s="6">
        <v>1627</v>
      </c>
      <c r="F1277" s="6">
        <v>20</v>
      </c>
      <c r="G1277" s="86">
        <f t="shared" si="178"/>
        <v>81.349999999999994</v>
      </c>
      <c r="H1277" s="67">
        <f t="shared" si="179"/>
        <v>2441</v>
      </c>
      <c r="I1277" s="67">
        <f t="shared" si="180"/>
        <v>2603</v>
      </c>
      <c r="J1277" s="67">
        <f t="shared" si="176"/>
        <v>84</v>
      </c>
      <c r="K1277" s="67">
        <f t="shared" si="183"/>
        <v>172</v>
      </c>
      <c r="L1277" s="67">
        <f t="shared" si="181"/>
        <v>256</v>
      </c>
      <c r="M1277" s="66">
        <f t="shared" si="174"/>
        <v>65.08</v>
      </c>
      <c r="N1277" s="66">
        <f t="shared" si="175"/>
        <v>65.08</v>
      </c>
      <c r="O1277" s="94">
        <f t="shared" si="182"/>
        <v>65.08</v>
      </c>
    </row>
    <row r="1278" spans="1:15" ht="18" customHeight="1" outlineLevel="2">
      <c r="A1278" s="81">
        <v>48</v>
      </c>
      <c r="B1278" s="76" t="s">
        <v>909</v>
      </c>
      <c r="C1278" s="5" t="s">
        <v>944</v>
      </c>
      <c r="D1278" s="6">
        <v>77</v>
      </c>
      <c r="E1278" s="6">
        <v>873</v>
      </c>
      <c r="F1278" s="6">
        <v>20</v>
      </c>
      <c r="G1278" s="86">
        <f t="shared" si="178"/>
        <v>43.65</v>
      </c>
      <c r="H1278" s="67">
        <f t="shared" si="179"/>
        <v>1310</v>
      </c>
      <c r="I1278" s="67">
        <f t="shared" si="180"/>
        <v>1397</v>
      </c>
      <c r="J1278" s="67">
        <f t="shared" si="176"/>
        <v>46</v>
      </c>
      <c r="K1278" s="67">
        <f t="shared" si="183"/>
        <v>92</v>
      </c>
      <c r="L1278" s="67">
        <f t="shared" si="181"/>
        <v>138</v>
      </c>
      <c r="M1278" s="66">
        <f t="shared" si="174"/>
        <v>56.688311688311686</v>
      </c>
      <c r="N1278" s="66">
        <f t="shared" si="175"/>
        <v>56.688311688311686</v>
      </c>
      <c r="O1278" s="94">
        <f t="shared" si="182"/>
        <v>56.688311688311686</v>
      </c>
    </row>
    <row r="1279" spans="1:15" ht="18" customHeight="1" outlineLevel="2">
      <c r="A1279" s="81">
        <v>49</v>
      </c>
      <c r="B1279" s="76" t="s">
        <v>909</v>
      </c>
      <c r="C1279" s="5" t="s">
        <v>945</v>
      </c>
      <c r="D1279" s="6">
        <v>57</v>
      </c>
      <c r="E1279" s="6">
        <v>785</v>
      </c>
      <c r="F1279" s="6">
        <v>20</v>
      </c>
      <c r="G1279" s="86">
        <f t="shared" si="178"/>
        <v>39.25</v>
      </c>
      <c r="H1279" s="67">
        <f t="shared" si="179"/>
        <v>1178</v>
      </c>
      <c r="I1279" s="67">
        <f t="shared" si="180"/>
        <v>1256</v>
      </c>
      <c r="J1279" s="67">
        <f t="shared" si="176"/>
        <v>41</v>
      </c>
      <c r="K1279" s="67">
        <f t="shared" si="183"/>
        <v>83</v>
      </c>
      <c r="L1279" s="67">
        <f t="shared" si="181"/>
        <v>124</v>
      </c>
      <c r="M1279" s="66">
        <f t="shared" si="174"/>
        <v>68.859649122807014</v>
      </c>
      <c r="N1279" s="66">
        <f t="shared" si="175"/>
        <v>68.859649122807014</v>
      </c>
      <c r="O1279" s="94">
        <f t="shared" si="182"/>
        <v>68.859649122807014</v>
      </c>
    </row>
    <row r="1280" spans="1:15" ht="18" customHeight="1" outlineLevel="2">
      <c r="A1280" s="81">
        <v>50</v>
      </c>
      <c r="B1280" s="76" t="s">
        <v>909</v>
      </c>
      <c r="C1280" s="5" t="s">
        <v>1471</v>
      </c>
      <c r="D1280" s="6">
        <v>82</v>
      </c>
      <c r="E1280" s="6">
        <v>1181</v>
      </c>
      <c r="F1280" s="6">
        <v>20</v>
      </c>
      <c r="G1280" s="86">
        <f t="shared" si="178"/>
        <v>59.05</v>
      </c>
      <c r="H1280" s="67">
        <f t="shared" si="179"/>
        <v>1772</v>
      </c>
      <c r="I1280" s="67">
        <f t="shared" si="180"/>
        <v>1890</v>
      </c>
      <c r="J1280" s="67">
        <f t="shared" si="176"/>
        <v>61</v>
      </c>
      <c r="K1280" s="67">
        <f t="shared" si="183"/>
        <v>125</v>
      </c>
      <c r="L1280" s="67">
        <f t="shared" si="181"/>
        <v>186</v>
      </c>
      <c r="M1280" s="66">
        <f t="shared" si="174"/>
        <v>72.012195121951223</v>
      </c>
      <c r="N1280" s="66">
        <f t="shared" si="175"/>
        <v>72.012195121951223</v>
      </c>
      <c r="O1280" s="94">
        <f t="shared" si="182"/>
        <v>72.012195121951223</v>
      </c>
    </row>
    <row r="1281" spans="1:15" ht="18" customHeight="1" outlineLevel="2">
      <c r="A1281" s="81">
        <v>51</v>
      </c>
      <c r="B1281" s="76" t="s">
        <v>909</v>
      </c>
      <c r="C1281" s="5" t="s">
        <v>1472</v>
      </c>
      <c r="D1281" s="6">
        <v>115</v>
      </c>
      <c r="E1281" s="6">
        <v>1531</v>
      </c>
      <c r="F1281" s="6">
        <v>20</v>
      </c>
      <c r="G1281" s="86">
        <f t="shared" si="178"/>
        <v>76.55</v>
      </c>
      <c r="H1281" s="67">
        <f t="shared" si="179"/>
        <v>2297</v>
      </c>
      <c r="I1281" s="67">
        <f t="shared" si="180"/>
        <v>2450</v>
      </c>
      <c r="J1281" s="67">
        <f t="shared" si="176"/>
        <v>79</v>
      </c>
      <c r="K1281" s="67">
        <f t="shared" si="183"/>
        <v>162</v>
      </c>
      <c r="L1281" s="67">
        <f t="shared" si="181"/>
        <v>241</v>
      </c>
      <c r="M1281" s="66">
        <f>G1281*100/D1281</f>
        <v>66.565217391304344</v>
      </c>
      <c r="N1281" s="66">
        <f>G1281*100/D1281</f>
        <v>66.565217391304344</v>
      </c>
      <c r="O1281" s="94">
        <f t="shared" si="182"/>
        <v>66.565217391304344</v>
      </c>
    </row>
    <row r="1282" spans="1:15" ht="18" customHeight="1" outlineLevel="2">
      <c r="A1282" s="81">
        <v>52</v>
      </c>
      <c r="B1282" s="76" t="s">
        <v>909</v>
      </c>
      <c r="C1282" s="5" t="s">
        <v>946</v>
      </c>
      <c r="D1282" s="6">
        <v>67</v>
      </c>
      <c r="E1282" s="6">
        <v>814</v>
      </c>
      <c r="F1282" s="6">
        <v>19</v>
      </c>
      <c r="G1282" s="86">
        <f t="shared" si="178"/>
        <v>42.842105263157897</v>
      </c>
      <c r="H1282" s="67">
        <f t="shared" si="179"/>
        <v>1285</v>
      </c>
      <c r="I1282" s="67">
        <f t="shared" si="180"/>
        <v>1371</v>
      </c>
      <c r="J1282" s="67">
        <f t="shared" si="176"/>
        <v>45</v>
      </c>
      <c r="K1282" s="67">
        <f t="shared" si="183"/>
        <v>90</v>
      </c>
      <c r="L1282" s="67">
        <f t="shared" si="181"/>
        <v>135</v>
      </c>
      <c r="M1282" s="66">
        <f t="shared" ref="M1282:M1348" si="184">G1282*100/D1282</f>
        <v>63.94344069128045</v>
      </c>
      <c r="N1282" s="66">
        <f t="shared" ref="N1282:N1350" si="185">G1282*100/D1282</f>
        <v>63.94344069128045</v>
      </c>
      <c r="O1282" s="94">
        <f t="shared" si="182"/>
        <v>63.94344069128045</v>
      </c>
    </row>
    <row r="1283" spans="1:15" ht="18" customHeight="1" outlineLevel="2">
      <c r="A1283" s="81">
        <v>53</v>
      </c>
      <c r="B1283" s="76" t="s">
        <v>909</v>
      </c>
      <c r="C1283" s="5" t="s">
        <v>947</v>
      </c>
      <c r="D1283" s="6">
        <v>62</v>
      </c>
      <c r="E1283" s="6">
        <v>702</v>
      </c>
      <c r="F1283" s="6">
        <v>19</v>
      </c>
      <c r="G1283" s="86">
        <f t="shared" si="178"/>
        <v>36.94736842105263</v>
      </c>
      <c r="H1283" s="67">
        <f t="shared" si="179"/>
        <v>1108</v>
      </c>
      <c r="I1283" s="67">
        <f t="shared" si="180"/>
        <v>1182</v>
      </c>
      <c r="J1283" s="67">
        <f t="shared" si="176"/>
        <v>39</v>
      </c>
      <c r="K1283" s="67">
        <f t="shared" si="183"/>
        <v>78</v>
      </c>
      <c r="L1283" s="67">
        <f t="shared" si="181"/>
        <v>117</v>
      </c>
      <c r="M1283" s="66">
        <f t="shared" si="184"/>
        <v>59.592529711375207</v>
      </c>
      <c r="N1283" s="66">
        <f t="shared" si="185"/>
        <v>59.592529711375207</v>
      </c>
      <c r="O1283" s="94">
        <f t="shared" si="182"/>
        <v>59.592529711375207</v>
      </c>
    </row>
    <row r="1284" spans="1:15" ht="18" customHeight="1" outlineLevel="2">
      <c r="A1284" s="81">
        <v>54</v>
      </c>
      <c r="B1284" s="76" t="s">
        <v>909</v>
      </c>
      <c r="C1284" s="5" t="s">
        <v>948</v>
      </c>
      <c r="D1284" s="6">
        <v>92</v>
      </c>
      <c r="E1284" s="6">
        <v>1148</v>
      </c>
      <c r="F1284" s="6">
        <v>19</v>
      </c>
      <c r="G1284" s="86">
        <f t="shared" si="178"/>
        <v>60.421052631578945</v>
      </c>
      <c r="H1284" s="67">
        <f t="shared" si="179"/>
        <v>1813</v>
      </c>
      <c r="I1284" s="67">
        <f t="shared" si="180"/>
        <v>1933</v>
      </c>
      <c r="J1284" s="67">
        <f t="shared" si="176"/>
        <v>63</v>
      </c>
      <c r="K1284" s="67">
        <f t="shared" si="183"/>
        <v>128</v>
      </c>
      <c r="L1284" s="67">
        <f t="shared" si="181"/>
        <v>191</v>
      </c>
      <c r="M1284" s="66">
        <f t="shared" si="184"/>
        <v>65.675057208237973</v>
      </c>
      <c r="N1284" s="66">
        <f t="shared" si="185"/>
        <v>65.675057208237973</v>
      </c>
      <c r="O1284" s="94">
        <f t="shared" si="182"/>
        <v>65.675057208237973</v>
      </c>
    </row>
    <row r="1285" spans="1:15" ht="18" customHeight="1" outlineLevel="2">
      <c r="A1285" s="81">
        <v>55</v>
      </c>
      <c r="B1285" s="76" t="s">
        <v>909</v>
      </c>
      <c r="C1285" s="5" t="s">
        <v>949</v>
      </c>
      <c r="D1285" s="6">
        <v>74</v>
      </c>
      <c r="E1285" s="6">
        <v>1105</v>
      </c>
      <c r="F1285" s="6">
        <v>20</v>
      </c>
      <c r="G1285" s="86">
        <f t="shared" si="178"/>
        <v>55.25</v>
      </c>
      <c r="H1285" s="67">
        <f t="shared" si="179"/>
        <v>1658</v>
      </c>
      <c r="I1285" s="67">
        <f t="shared" si="180"/>
        <v>1768</v>
      </c>
      <c r="J1285" s="67">
        <f t="shared" si="176"/>
        <v>57</v>
      </c>
      <c r="K1285" s="67">
        <f t="shared" si="183"/>
        <v>117</v>
      </c>
      <c r="L1285" s="67">
        <f t="shared" si="181"/>
        <v>174</v>
      </c>
      <c r="M1285" s="66">
        <f t="shared" si="184"/>
        <v>74.662162162162161</v>
      </c>
      <c r="N1285" s="66">
        <f t="shared" si="185"/>
        <v>74.662162162162161</v>
      </c>
      <c r="O1285" s="94">
        <f t="shared" si="182"/>
        <v>74.662162162162161</v>
      </c>
    </row>
    <row r="1286" spans="1:15" ht="18" customHeight="1" outlineLevel="2">
      <c r="A1286" s="81">
        <v>56</v>
      </c>
      <c r="B1286" s="76" t="s">
        <v>909</v>
      </c>
      <c r="C1286" s="76" t="s">
        <v>1260</v>
      </c>
      <c r="D1286" s="6">
        <v>57</v>
      </c>
      <c r="E1286" s="6">
        <v>780</v>
      </c>
      <c r="F1286" s="6">
        <v>20</v>
      </c>
      <c r="G1286" s="86">
        <f t="shared" si="178"/>
        <v>39</v>
      </c>
      <c r="H1286" s="67">
        <f t="shared" si="179"/>
        <v>1170</v>
      </c>
      <c r="I1286" s="67">
        <f t="shared" si="180"/>
        <v>1248</v>
      </c>
      <c r="J1286" s="67">
        <f t="shared" si="176"/>
        <v>41</v>
      </c>
      <c r="K1286" s="67">
        <f t="shared" si="183"/>
        <v>82</v>
      </c>
      <c r="L1286" s="67">
        <f t="shared" si="181"/>
        <v>123</v>
      </c>
      <c r="M1286" s="66">
        <f t="shared" si="184"/>
        <v>68.421052631578945</v>
      </c>
      <c r="N1286" s="66">
        <f t="shared" si="185"/>
        <v>68.421052631578945</v>
      </c>
      <c r="O1286" s="94">
        <f t="shared" si="182"/>
        <v>68.421052631578945</v>
      </c>
    </row>
    <row r="1287" spans="1:15" ht="18" customHeight="1" outlineLevel="2">
      <c r="A1287" s="81">
        <v>57</v>
      </c>
      <c r="B1287" s="76" t="s">
        <v>909</v>
      </c>
      <c r="C1287" s="76" t="s">
        <v>986</v>
      </c>
      <c r="D1287" s="6">
        <v>15</v>
      </c>
      <c r="E1287" s="6">
        <v>224</v>
      </c>
      <c r="F1287" s="6">
        <v>18</v>
      </c>
      <c r="G1287" s="86">
        <f t="shared" si="178"/>
        <v>12.444444444444445</v>
      </c>
      <c r="H1287" s="67">
        <f t="shared" si="179"/>
        <v>373</v>
      </c>
      <c r="I1287" s="67">
        <f t="shared" si="180"/>
        <v>398</v>
      </c>
      <c r="J1287" s="67">
        <f t="shared" si="176"/>
        <v>14</v>
      </c>
      <c r="K1287" s="67">
        <f t="shared" si="183"/>
        <v>26</v>
      </c>
      <c r="L1287" s="67">
        <f t="shared" si="181"/>
        <v>40</v>
      </c>
      <c r="M1287" s="66">
        <f>G1287*100/D1287</f>
        <v>82.962962962962976</v>
      </c>
      <c r="N1287" s="66">
        <f>G1287*100/D1287</f>
        <v>82.962962962962976</v>
      </c>
      <c r="O1287" s="94">
        <f t="shared" si="182"/>
        <v>82.962962962962976</v>
      </c>
    </row>
    <row r="1288" spans="1:15" ht="18" customHeight="1" outlineLevel="2">
      <c r="A1288" s="81">
        <v>58</v>
      </c>
      <c r="B1288" s="76" t="s">
        <v>909</v>
      </c>
      <c r="C1288" s="5" t="s">
        <v>106</v>
      </c>
      <c r="D1288" s="6">
        <v>208</v>
      </c>
      <c r="E1288" s="6">
        <v>1030</v>
      </c>
      <c r="F1288" s="6">
        <v>19</v>
      </c>
      <c r="G1288" s="86">
        <f t="shared" si="178"/>
        <v>54.210526315789473</v>
      </c>
      <c r="H1288" s="67">
        <f t="shared" si="179"/>
        <v>1626</v>
      </c>
      <c r="I1288" s="67">
        <f t="shared" si="180"/>
        <v>1735</v>
      </c>
      <c r="J1288" s="67">
        <f t="shared" si="176"/>
        <v>56</v>
      </c>
      <c r="K1288" s="67">
        <f t="shared" si="183"/>
        <v>115</v>
      </c>
      <c r="L1288" s="67">
        <f t="shared" si="181"/>
        <v>171</v>
      </c>
      <c r="M1288" s="66">
        <f>G1288*100/D1288</f>
        <v>26.062753036437247</v>
      </c>
      <c r="N1288" s="66">
        <f>G1288*100/D1288</f>
        <v>26.062753036437247</v>
      </c>
      <c r="O1288" s="94">
        <f t="shared" si="182"/>
        <v>26.062753036437247</v>
      </c>
    </row>
    <row r="1289" spans="1:15" ht="18" customHeight="1" outlineLevel="2">
      <c r="A1289" s="81">
        <v>59</v>
      </c>
      <c r="B1289" s="76" t="s">
        <v>909</v>
      </c>
      <c r="C1289" s="5" t="s">
        <v>726</v>
      </c>
      <c r="D1289" s="6">
        <v>144</v>
      </c>
      <c r="E1289" s="6">
        <v>2188</v>
      </c>
      <c r="F1289" s="6">
        <v>19</v>
      </c>
      <c r="G1289" s="86">
        <f t="shared" si="178"/>
        <v>115.15789473684211</v>
      </c>
      <c r="H1289" s="67">
        <f t="shared" si="179"/>
        <v>3455</v>
      </c>
      <c r="I1289" s="67">
        <f t="shared" si="180"/>
        <v>3685</v>
      </c>
      <c r="J1289" s="67">
        <f t="shared" si="176"/>
        <v>118</v>
      </c>
      <c r="K1289" s="67">
        <f t="shared" si="183"/>
        <v>243</v>
      </c>
      <c r="L1289" s="67">
        <f t="shared" si="181"/>
        <v>361</v>
      </c>
      <c r="M1289" s="66">
        <f t="shared" si="184"/>
        <v>79.970760233918142</v>
      </c>
      <c r="N1289" s="66">
        <f t="shared" si="185"/>
        <v>79.970760233918142</v>
      </c>
      <c r="O1289" s="94">
        <f t="shared" si="182"/>
        <v>79.970760233918142</v>
      </c>
    </row>
    <row r="1290" spans="1:15" ht="18" customHeight="1" outlineLevel="2">
      <c r="A1290" s="81">
        <v>60</v>
      </c>
      <c r="B1290" s="76" t="s">
        <v>909</v>
      </c>
      <c r="C1290" s="5" t="s">
        <v>1473</v>
      </c>
      <c r="D1290" s="6">
        <v>125</v>
      </c>
      <c r="E1290" s="6">
        <v>1257</v>
      </c>
      <c r="F1290" s="6">
        <v>20</v>
      </c>
      <c r="G1290" s="86">
        <f t="shared" si="178"/>
        <v>62.85</v>
      </c>
      <c r="H1290" s="67">
        <f t="shared" si="179"/>
        <v>1886</v>
      </c>
      <c r="I1290" s="67">
        <f t="shared" si="180"/>
        <v>2011</v>
      </c>
      <c r="J1290" s="67">
        <f t="shared" si="176"/>
        <v>65</v>
      </c>
      <c r="K1290" s="67">
        <f t="shared" si="183"/>
        <v>133</v>
      </c>
      <c r="L1290" s="67">
        <f t="shared" si="181"/>
        <v>198</v>
      </c>
      <c r="M1290" s="66">
        <f t="shared" si="184"/>
        <v>50.28</v>
      </c>
      <c r="N1290" s="66">
        <f t="shared" si="185"/>
        <v>50.28</v>
      </c>
      <c r="O1290" s="94">
        <f t="shared" si="182"/>
        <v>50.28</v>
      </c>
    </row>
    <row r="1291" spans="1:15" ht="18" customHeight="1" outlineLevel="2">
      <c r="A1291" s="81">
        <v>61</v>
      </c>
      <c r="B1291" s="76" t="s">
        <v>909</v>
      </c>
      <c r="C1291" s="5" t="s">
        <v>950</v>
      </c>
      <c r="D1291" s="6">
        <v>116</v>
      </c>
      <c r="E1291" s="6">
        <v>1314</v>
      </c>
      <c r="F1291" s="6">
        <v>20</v>
      </c>
      <c r="G1291" s="86">
        <f t="shared" si="178"/>
        <v>65.7</v>
      </c>
      <c r="H1291" s="67">
        <f t="shared" si="179"/>
        <v>1971</v>
      </c>
      <c r="I1291" s="67">
        <f t="shared" si="180"/>
        <v>2102</v>
      </c>
      <c r="J1291" s="67">
        <f t="shared" si="176"/>
        <v>68</v>
      </c>
      <c r="K1291" s="67">
        <f t="shared" si="183"/>
        <v>139</v>
      </c>
      <c r="L1291" s="67">
        <f t="shared" si="181"/>
        <v>207</v>
      </c>
      <c r="M1291" s="66">
        <f>G1291*100/D1291</f>
        <v>56.637931034482762</v>
      </c>
      <c r="N1291" s="66">
        <f>G1291*100/D1291</f>
        <v>56.637931034482762</v>
      </c>
      <c r="O1291" s="94">
        <f t="shared" si="182"/>
        <v>56.637931034482762</v>
      </c>
    </row>
    <row r="1292" spans="1:15" ht="18" customHeight="1" outlineLevel="2">
      <c r="A1292" s="81">
        <v>62</v>
      </c>
      <c r="B1292" s="76" t="s">
        <v>909</v>
      </c>
      <c r="C1292" s="5" t="s">
        <v>1474</v>
      </c>
      <c r="D1292" s="6">
        <v>119</v>
      </c>
      <c r="E1292" s="6">
        <v>1390</v>
      </c>
      <c r="F1292" s="6">
        <v>20</v>
      </c>
      <c r="G1292" s="86">
        <f t="shared" si="178"/>
        <v>69.5</v>
      </c>
      <c r="H1292" s="67">
        <f t="shared" si="179"/>
        <v>2085</v>
      </c>
      <c r="I1292" s="67">
        <f t="shared" si="180"/>
        <v>2224</v>
      </c>
      <c r="J1292" s="67">
        <f t="shared" si="176"/>
        <v>72</v>
      </c>
      <c r="K1292" s="67">
        <f t="shared" si="183"/>
        <v>147</v>
      </c>
      <c r="L1292" s="67">
        <f t="shared" si="181"/>
        <v>219</v>
      </c>
      <c r="M1292" s="66">
        <f t="shared" si="184"/>
        <v>58.403361344537814</v>
      </c>
      <c r="N1292" s="66">
        <f t="shared" si="185"/>
        <v>58.403361344537814</v>
      </c>
      <c r="O1292" s="94">
        <f t="shared" si="182"/>
        <v>58.403361344537814</v>
      </c>
    </row>
    <row r="1293" spans="1:15" ht="18" customHeight="1" outlineLevel="2">
      <c r="A1293" s="81">
        <v>63</v>
      </c>
      <c r="B1293" s="76" t="s">
        <v>909</v>
      </c>
      <c r="C1293" s="76" t="s">
        <v>1263</v>
      </c>
      <c r="D1293" s="6">
        <v>63</v>
      </c>
      <c r="E1293" s="6">
        <v>760</v>
      </c>
      <c r="F1293" s="6">
        <v>20</v>
      </c>
      <c r="G1293" s="86">
        <f t="shared" si="178"/>
        <v>38</v>
      </c>
      <c r="H1293" s="67">
        <f t="shared" si="179"/>
        <v>1140</v>
      </c>
      <c r="I1293" s="67">
        <f t="shared" si="180"/>
        <v>1216</v>
      </c>
      <c r="J1293" s="67">
        <f t="shared" si="176"/>
        <v>40</v>
      </c>
      <c r="K1293" s="67">
        <f t="shared" si="183"/>
        <v>80</v>
      </c>
      <c r="L1293" s="67">
        <f t="shared" si="181"/>
        <v>120</v>
      </c>
      <c r="M1293" s="66">
        <f t="shared" si="184"/>
        <v>60.317460317460316</v>
      </c>
      <c r="N1293" s="66">
        <f t="shared" si="185"/>
        <v>60.317460317460316</v>
      </c>
      <c r="O1293" s="94">
        <f t="shared" si="182"/>
        <v>60.317460317460316</v>
      </c>
    </row>
    <row r="1294" spans="1:15" ht="18" customHeight="1" outlineLevel="2">
      <c r="A1294" s="81">
        <v>64</v>
      </c>
      <c r="B1294" s="76" t="s">
        <v>909</v>
      </c>
      <c r="C1294" s="5" t="s">
        <v>951</v>
      </c>
      <c r="D1294" s="6">
        <v>91</v>
      </c>
      <c r="E1294" s="6">
        <v>1039</v>
      </c>
      <c r="F1294" s="6">
        <v>19</v>
      </c>
      <c r="G1294" s="86">
        <f t="shared" si="178"/>
        <v>54.684210526315788</v>
      </c>
      <c r="H1294" s="67">
        <f t="shared" si="179"/>
        <v>1641</v>
      </c>
      <c r="I1294" s="67">
        <f t="shared" si="180"/>
        <v>1750</v>
      </c>
      <c r="J1294" s="67">
        <f t="shared" si="176"/>
        <v>57</v>
      </c>
      <c r="K1294" s="67">
        <f t="shared" si="183"/>
        <v>116</v>
      </c>
      <c r="L1294" s="67">
        <f t="shared" si="181"/>
        <v>173</v>
      </c>
      <c r="M1294" s="66">
        <f t="shared" si="184"/>
        <v>60.092539039907464</v>
      </c>
      <c r="N1294" s="66">
        <f t="shared" si="185"/>
        <v>60.092539039907464</v>
      </c>
      <c r="O1294" s="94">
        <f t="shared" si="182"/>
        <v>60.092539039907464</v>
      </c>
    </row>
    <row r="1295" spans="1:15" ht="18" customHeight="1" outlineLevel="2">
      <c r="A1295" s="81">
        <v>65</v>
      </c>
      <c r="B1295" s="76" t="s">
        <v>909</v>
      </c>
      <c r="C1295" s="5" t="s">
        <v>952</v>
      </c>
      <c r="D1295" s="6">
        <v>220</v>
      </c>
      <c r="E1295" s="6">
        <v>2194</v>
      </c>
      <c r="F1295" s="6">
        <v>20</v>
      </c>
      <c r="G1295" s="86">
        <f t="shared" si="178"/>
        <v>109.7</v>
      </c>
      <c r="H1295" s="67">
        <f t="shared" si="179"/>
        <v>3291</v>
      </c>
      <c r="I1295" s="67">
        <f t="shared" si="180"/>
        <v>3510</v>
      </c>
      <c r="J1295" s="67">
        <f t="shared" si="176"/>
        <v>113</v>
      </c>
      <c r="K1295" s="67">
        <f t="shared" si="183"/>
        <v>232</v>
      </c>
      <c r="L1295" s="67">
        <f t="shared" si="181"/>
        <v>345</v>
      </c>
      <c r="M1295" s="66">
        <f t="shared" si="184"/>
        <v>49.863636363636367</v>
      </c>
      <c r="N1295" s="66">
        <f t="shared" si="185"/>
        <v>49.863636363636367</v>
      </c>
      <c r="O1295" s="94">
        <f t="shared" si="182"/>
        <v>49.863636363636367</v>
      </c>
    </row>
    <row r="1296" spans="1:15" ht="18" customHeight="1" outlineLevel="2">
      <c r="A1296" s="81">
        <v>66</v>
      </c>
      <c r="B1296" s="76" t="s">
        <v>909</v>
      </c>
      <c r="C1296" s="76" t="s">
        <v>987</v>
      </c>
      <c r="D1296" s="6">
        <v>52</v>
      </c>
      <c r="E1296" s="6">
        <v>667</v>
      </c>
      <c r="F1296" s="6">
        <v>19</v>
      </c>
      <c r="G1296" s="86">
        <f t="shared" si="178"/>
        <v>35.10526315789474</v>
      </c>
      <c r="H1296" s="67">
        <f t="shared" si="179"/>
        <v>1053</v>
      </c>
      <c r="I1296" s="67">
        <f t="shared" si="180"/>
        <v>1123</v>
      </c>
      <c r="J1296" s="67">
        <f t="shared" ref="J1296:J1299" si="186">ROUND(H1296*0.034+1,0)</f>
        <v>37</v>
      </c>
      <c r="K1296" s="67">
        <f t="shared" ref="K1296:K1355" si="187">ROUND(I1296*0.066,0)</f>
        <v>74</v>
      </c>
      <c r="L1296" s="67">
        <f t="shared" si="181"/>
        <v>111</v>
      </c>
      <c r="M1296" s="66">
        <f t="shared" si="184"/>
        <v>67.510121457489888</v>
      </c>
      <c r="N1296" s="66">
        <f t="shared" si="185"/>
        <v>67.510121457489888</v>
      </c>
      <c r="O1296" s="94">
        <f t="shared" si="182"/>
        <v>67.510121457489888</v>
      </c>
    </row>
    <row r="1297" spans="1:15" ht="18" customHeight="1" outlineLevel="2">
      <c r="A1297" s="81">
        <v>67</v>
      </c>
      <c r="B1297" s="76" t="s">
        <v>909</v>
      </c>
      <c r="C1297" s="5" t="s">
        <v>953</v>
      </c>
      <c r="D1297" s="6">
        <v>36</v>
      </c>
      <c r="E1297" s="6">
        <v>393</v>
      </c>
      <c r="F1297" s="6">
        <v>18</v>
      </c>
      <c r="G1297" s="86">
        <f t="shared" ref="G1297:G1355" si="188">E1297/F1297</f>
        <v>21.833333333333332</v>
      </c>
      <c r="H1297" s="67">
        <f t="shared" ref="H1297:H1355" si="189">ROUND(G1297*30,0)</f>
        <v>655</v>
      </c>
      <c r="I1297" s="67">
        <f t="shared" ref="I1297:I1355" si="190">ROUND(G1297*32,0)</f>
        <v>699</v>
      </c>
      <c r="J1297" s="67">
        <f t="shared" si="186"/>
        <v>23</v>
      </c>
      <c r="K1297" s="67">
        <f t="shared" si="187"/>
        <v>46</v>
      </c>
      <c r="L1297" s="67">
        <f t="shared" ref="L1297:L1355" si="191">J1297+K1297</f>
        <v>69</v>
      </c>
      <c r="M1297" s="66">
        <f>G1297*100/D1297</f>
        <v>60.648148148148138</v>
      </c>
      <c r="N1297" s="66">
        <f>G1297*100/D1297</f>
        <v>60.648148148148138</v>
      </c>
      <c r="O1297" s="94">
        <f t="shared" ref="O1297:O1355" si="192">G1297*100/D1297</f>
        <v>60.648148148148138</v>
      </c>
    </row>
    <row r="1298" spans="1:15" ht="18" customHeight="1" outlineLevel="2">
      <c r="A1298" s="81">
        <v>68</v>
      </c>
      <c r="B1298" s="76" t="s">
        <v>909</v>
      </c>
      <c r="C1298" s="5" t="s">
        <v>954</v>
      </c>
      <c r="D1298" s="6">
        <v>241</v>
      </c>
      <c r="E1298" s="6">
        <v>2283</v>
      </c>
      <c r="F1298" s="6">
        <v>18</v>
      </c>
      <c r="G1298" s="86">
        <f t="shared" si="188"/>
        <v>126.83333333333333</v>
      </c>
      <c r="H1298" s="67">
        <f t="shared" si="189"/>
        <v>3805</v>
      </c>
      <c r="I1298" s="67">
        <f t="shared" si="190"/>
        <v>4059</v>
      </c>
      <c r="J1298" s="67">
        <f t="shared" si="186"/>
        <v>130</v>
      </c>
      <c r="K1298" s="67">
        <f t="shared" si="187"/>
        <v>268</v>
      </c>
      <c r="L1298" s="67">
        <f t="shared" si="191"/>
        <v>398</v>
      </c>
      <c r="M1298" s="66">
        <f t="shared" si="184"/>
        <v>52.627939142461962</v>
      </c>
      <c r="N1298" s="66">
        <f t="shared" si="185"/>
        <v>52.627939142461962</v>
      </c>
      <c r="O1298" s="94">
        <f t="shared" si="192"/>
        <v>52.627939142461962</v>
      </c>
    </row>
    <row r="1299" spans="1:15" ht="18" customHeight="1" outlineLevel="2">
      <c r="A1299" s="81">
        <v>69</v>
      </c>
      <c r="B1299" s="76" t="s">
        <v>909</v>
      </c>
      <c r="C1299" s="5" t="s">
        <v>956</v>
      </c>
      <c r="D1299" s="6">
        <v>85</v>
      </c>
      <c r="E1299" s="6">
        <v>1053</v>
      </c>
      <c r="F1299" s="6">
        <v>18</v>
      </c>
      <c r="G1299" s="86">
        <f t="shared" si="188"/>
        <v>58.5</v>
      </c>
      <c r="H1299" s="67">
        <f t="shared" si="189"/>
        <v>1755</v>
      </c>
      <c r="I1299" s="67">
        <f t="shared" si="190"/>
        <v>1872</v>
      </c>
      <c r="J1299" s="67">
        <f t="shared" si="186"/>
        <v>61</v>
      </c>
      <c r="K1299" s="67">
        <f t="shared" si="187"/>
        <v>124</v>
      </c>
      <c r="L1299" s="67">
        <f t="shared" si="191"/>
        <v>185</v>
      </c>
      <c r="M1299" s="66">
        <f t="shared" si="184"/>
        <v>68.82352941176471</v>
      </c>
      <c r="N1299" s="66">
        <f t="shared" si="185"/>
        <v>68.82352941176471</v>
      </c>
      <c r="O1299" s="94">
        <f t="shared" si="192"/>
        <v>68.82352941176471</v>
      </c>
    </row>
    <row r="1300" spans="1:15" ht="18" customHeight="1" outlineLevel="2">
      <c r="A1300" s="81">
        <v>70</v>
      </c>
      <c r="B1300" s="76" t="s">
        <v>909</v>
      </c>
      <c r="C1300" s="76" t="s">
        <v>1526</v>
      </c>
      <c r="D1300" s="6">
        <v>1</v>
      </c>
      <c r="E1300" s="6">
        <v>0</v>
      </c>
      <c r="F1300" s="6">
        <v>1</v>
      </c>
      <c r="G1300" s="86">
        <f t="shared" si="188"/>
        <v>0</v>
      </c>
      <c r="H1300" s="67">
        <f t="shared" si="189"/>
        <v>0</v>
      </c>
      <c r="I1300" s="67">
        <f t="shared" si="190"/>
        <v>0</v>
      </c>
      <c r="J1300" s="67">
        <f t="shared" ref="J1300:J1355" si="193">ROUND(H1300*0.034,0)</f>
        <v>0</v>
      </c>
      <c r="K1300" s="67">
        <f t="shared" si="187"/>
        <v>0</v>
      </c>
      <c r="L1300" s="67">
        <f t="shared" si="191"/>
        <v>0</v>
      </c>
      <c r="M1300" s="66">
        <f t="shared" si="184"/>
        <v>0</v>
      </c>
      <c r="N1300" s="66">
        <f t="shared" si="185"/>
        <v>0</v>
      </c>
      <c r="O1300" s="94">
        <f t="shared" si="192"/>
        <v>0</v>
      </c>
    </row>
    <row r="1301" spans="1:15" ht="18" customHeight="1" outlineLevel="2">
      <c r="A1301" s="81">
        <v>71</v>
      </c>
      <c r="B1301" s="76" t="s">
        <v>909</v>
      </c>
      <c r="C1301" s="76" t="s">
        <v>1501</v>
      </c>
      <c r="D1301" s="6">
        <v>1</v>
      </c>
      <c r="E1301" s="6">
        <v>0</v>
      </c>
      <c r="F1301" s="6">
        <v>1</v>
      </c>
      <c r="G1301" s="86">
        <f t="shared" si="188"/>
        <v>0</v>
      </c>
      <c r="H1301" s="67">
        <f t="shared" si="189"/>
        <v>0</v>
      </c>
      <c r="I1301" s="67">
        <f t="shared" si="190"/>
        <v>0</v>
      </c>
      <c r="J1301" s="67">
        <f t="shared" si="193"/>
        <v>0</v>
      </c>
      <c r="K1301" s="67">
        <f t="shared" si="187"/>
        <v>0</v>
      </c>
      <c r="L1301" s="67">
        <f t="shared" si="191"/>
        <v>0</v>
      </c>
      <c r="M1301" s="66">
        <f t="shared" si="184"/>
        <v>0</v>
      </c>
      <c r="N1301" s="66">
        <f t="shared" si="185"/>
        <v>0</v>
      </c>
      <c r="O1301" s="94">
        <f t="shared" si="192"/>
        <v>0</v>
      </c>
    </row>
    <row r="1302" spans="1:15" ht="18" customHeight="1" outlineLevel="2">
      <c r="A1302" s="81">
        <v>72</v>
      </c>
      <c r="B1302" s="76" t="s">
        <v>909</v>
      </c>
      <c r="C1302" s="5" t="s">
        <v>955</v>
      </c>
      <c r="D1302" s="6">
        <v>105</v>
      </c>
      <c r="E1302" s="6">
        <v>1157</v>
      </c>
      <c r="F1302" s="6">
        <v>18</v>
      </c>
      <c r="G1302" s="86">
        <f t="shared" si="188"/>
        <v>64.277777777777771</v>
      </c>
      <c r="H1302" s="67">
        <f t="shared" si="189"/>
        <v>1928</v>
      </c>
      <c r="I1302" s="67">
        <f t="shared" si="190"/>
        <v>2057</v>
      </c>
      <c r="J1302" s="67">
        <f t="shared" si="193"/>
        <v>66</v>
      </c>
      <c r="K1302" s="67">
        <f t="shared" si="187"/>
        <v>136</v>
      </c>
      <c r="L1302" s="67">
        <f t="shared" si="191"/>
        <v>202</v>
      </c>
      <c r="M1302" s="66">
        <f t="shared" si="184"/>
        <v>61.216931216931215</v>
      </c>
      <c r="N1302" s="66">
        <f t="shared" si="185"/>
        <v>61.216931216931215</v>
      </c>
      <c r="O1302" s="94">
        <f t="shared" si="192"/>
        <v>61.216931216931215</v>
      </c>
    </row>
    <row r="1303" spans="1:15" ht="18" customHeight="1" outlineLevel="2">
      <c r="A1303" s="81">
        <v>73</v>
      </c>
      <c r="B1303" s="76" t="s">
        <v>909</v>
      </c>
      <c r="C1303" s="5" t="s">
        <v>957</v>
      </c>
      <c r="D1303" s="6">
        <v>146</v>
      </c>
      <c r="E1303" s="6">
        <v>2130</v>
      </c>
      <c r="F1303" s="6">
        <v>19</v>
      </c>
      <c r="G1303" s="86">
        <f t="shared" si="188"/>
        <v>112.10526315789474</v>
      </c>
      <c r="H1303" s="67">
        <f t="shared" si="189"/>
        <v>3363</v>
      </c>
      <c r="I1303" s="67">
        <f t="shared" si="190"/>
        <v>3587</v>
      </c>
      <c r="J1303" s="67">
        <f t="shared" si="193"/>
        <v>114</v>
      </c>
      <c r="K1303" s="67">
        <f t="shared" si="187"/>
        <v>237</v>
      </c>
      <c r="L1303" s="67">
        <f t="shared" si="191"/>
        <v>351</v>
      </c>
      <c r="M1303" s="66">
        <f t="shared" si="184"/>
        <v>76.784426820475844</v>
      </c>
      <c r="N1303" s="66">
        <f t="shared" si="185"/>
        <v>76.784426820475844</v>
      </c>
      <c r="O1303" s="94">
        <f t="shared" si="192"/>
        <v>76.784426820475844</v>
      </c>
    </row>
    <row r="1304" spans="1:15" ht="18" customHeight="1" outlineLevel="2">
      <c r="A1304" s="81">
        <v>74</v>
      </c>
      <c r="B1304" s="76" t="s">
        <v>909</v>
      </c>
      <c r="C1304" s="76" t="s">
        <v>988</v>
      </c>
      <c r="D1304" s="6">
        <v>64</v>
      </c>
      <c r="E1304" s="6">
        <v>901</v>
      </c>
      <c r="F1304" s="6">
        <v>19</v>
      </c>
      <c r="G1304" s="86">
        <f t="shared" si="188"/>
        <v>47.421052631578945</v>
      </c>
      <c r="H1304" s="67">
        <f t="shared" si="189"/>
        <v>1423</v>
      </c>
      <c r="I1304" s="67">
        <f t="shared" si="190"/>
        <v>1517</v>
      </c>
      <c r="J1304" s="67">
        <f t="shared" si="193"/>
        <v>48</v>
      </c>
      <c r="K1304" s="67">
        <f t="shared" si="187"/>
        <v>100</v>
      </c>
      <c r="L1304" s="67">
        <f t="shared" si="191"/>
        <v>148</v>
      </c>
      <c r="M1304" s="66">
        <f t="shared" si="184"/>
        <v>74.095394736842096</v>
      </c>
      <c r="N1304" s="66">
        <f t="shared" si="185"/>
        <v>74.095394736842096</v>
      </c>
      <c r="O1304" s="94">
        <f t="shared" si="192"/>
        <v>74.095394736842096</v>
      </c>
    </row>
    <row r="1305" spans="1:15" ht="18" customHeight="1" outlineLevel="2">
      <c r="A1305" s="81">
        <v>75</v>
      </c>
      <c r="B1305" s="76" t="s">
        <v>909</v>
      </c>
      <c r="C1305" s="5" t="s">
        <v>958</v>
      </c>
      <c r="D1305" s="6">
        <v>65</v>
      </c>
      <c r="E1305" s="6">
        <v>592</v>
      </c>
      <c r="F1305" s="6">
        <v>14</v>
      </c>
      <c r="G1305" s="86">
        <f t="shared" si="188"/>
        <v>42.285714285714285</v>
      </c>
      <c r="H1305" s="67">
        <f t="shared" si="189"/>
        <v>1269</v>
      </c>
      <c r="I1305" s="67">
        <f t="shared" si="190"/>
        <v>1353</v>
      </c>
      <c r="J1305" s="67">
        <f t="shared" si="193"/>
        <v>43</v>
      </c>
      <c r="K1305" s="67">
        <f t="shared" si="187"/>
        <v>89</v>
      </c>
      <c r="L1305" s="67">
        <f t="shared" si="191"/>
        <v>132</v>
      </c>
      <c r="M1305" s="66">
        <f t="shared" si="184"/>
        <v>65.054945054945051</v>
      </c>
      <c r="N1305" s="66">
        <f t="shared" si="185"/>
        <v>65.054945054945051</v>
      </c>
      <c r="O1305" s="94">
        <f t="shared" si="192"/>
        <v>65.054945054945051</v>
      </c>
    </row>
    <row r="1306" spans="1:15" ht="18" customHeight="1" outlineLevel="2">
      <c r="A1306" s="81">
        <v>76</v>
      </c>
      <c r="B1306" s="76" t="s">
        <v>909</v>
      </c>
      <c r="C1306" s="5" t="s">
        <v>959</v>
      </c>
      <c r="D1306" s="6">
        <v>128</v>
      </c>
      <c r="E1306" s="6">
        <v>1531</v>
      </c>
      <c r="F1306" s="6">
        <v>20</v>
      </c>
      <c r="G1306" s="86">
        <f t="shared" si="188"/>
        <v>76.55</v>
      </c>
      <c r="H1306" s="67">
        <f t="shared" si="189"/>
        <v>2297</v>
      </c>
      <c r="I1306" s="67">
        <f t="shared" si="190"/>
        <v>2450</v>
      </c>
      <c r="J1306" s="67">
        <f t="shared" si="193"/>
        <v>78</v>
      </c>
      <c r="K1306" s="67">
        <f t="shared" si="187"/>
        <v>162</v>
      </c>
      <c r="L1306" s="67">
        <f t="shared" si="191"/>
        <v>240</v>
      </c>
      <c r="M1306" s="66">
        <f t="shared" si="184"/>
        <v>59.8046875</v>
      </c>
      <c r="N1306" s="66">
        <f t="shared" si="185"/>
        <v>59.8046875</v>
      </c>
      <c r="O1306" s="94">
        <f t="shared" si="192"/>
        <v>59.8046875</v>
      </c>
    </row>
    <row r="1307" spans="1:15" ht="18" customHeight="1" outlineLevel="2">
      <c r="A1307" s="81">
        <v>77</v>
      </c>
      <c r="B1307" s="76" t="s">
        <v>909</v>
      </c>
      <c r="C1307" s="5" t="s">
        <v>960</v>
      </c>
      <c r="D1307" s="6">
        <v>102</v>
      </c>
      <c r="E1307" s="6">
        <v>748</v>
      </c>
      <c r="F1307" s="6">
        <v>20</v>
      </c>
      <c r="G1307" s="86">
        <f t="shared" si="188"/>
        <v>37.4</v>
      </c>
      <c r="H1307" s="67">
        <f t="shared" si="189"/>
        <v>1122</v>
      </c>
      <c r="I1307" s="67">
        <f t="shared" si="190"/>
        <v>1197</v>
      </c>
      <c r="J1307" s="67">
        <f t="shared" si="193"/>
        <v>38</v>
      </c>
      <c r="K1307" s="67">
        <f t="shared" si="187"/>
        <v>79</v>
      </c>
      <c r="L1307" s="67">
        <f t="shared" si="191"/>
        <v>117</v>
      </c>
      <c r="M1307" s="66">
        <f t="shared" si="184"/>
        <v>36.666666666666664</v>
      </c>
      <c r="N1307" s="66">
        <f t="shared" si="185"/>
        <v>36.666666666666664</v>
      </c>
      <c r="O1307" s="94">
        <f t="shared" si="192"/>
        <v>36.666666666666664</v>
      </c>
    </row>
    <row r="1308" spans="1:15" ht="18" customHeight="1" outlineLevel="2">
      <c r="A1308" s="81">
        <v>78</v>
      </c>
      <c r="B1308" s="76" t="s">
        <v>909</v>
      </c>
      <c r="C1308" s="5" t="s">
        <v>1248</v>
      </c>
      <c r="D1308" s="6">
        <v>60</v>
      </c>
      <c r="E1308" s="6">
        <v>684</v>
      </c>
      <c r="F1308" s="6">
        <v>18</v>
      </c>
      <c r="G1308" s="86">
        <f t="shared" si="188"/>
        <v>38</v>
      </c>
      <c r="H1308" s="67">
        <f t="shared" si="189"/>
        <v>1140</v>
      </c>
      <c r="I1308" s="67">
        <f t="shared" si="190"/>
        <v>1216</v>
      </c>
      <c r="J1308" s="67">
        <f t="shared" si="193"/>
        <v>39</v>
      </c>
      <c r="K1308" s="67">
        <f t="shared" si="187"/>
        <v>80</v>
      </c>
      <c r="L1308" s="67">
        <f t="shared" si="191"/>
        <v>119</v>
      </c>
      <c r="M1308" s="66">
        <f t="shared" si="184"/>
        <v>63.333333333333336</v>
      </c>
      <c r="N1308" s="66">
        <f t="shared" si="185"/>
        <v>63.333333333333336</v>
      </c>
      <c r="O1308" s="94">
        <f t="shared" si="192"/>
        <v>63.333333333333336</v>
      </c>
    </row>
    <row r="1309" spans="1:15" ht="18" customHeight="1" outlineLevel="2">
      <c r="A1309" s="81">
        <v>79</v>
      </c>
      <c r="B1309" s="76" t="s">
        <v>909</v>
      </c>
      <c r="C1309" s="5" t="s">
        <v>961</v>
      </c>
      <c r="D1309" s="6">
        <v>125</v>
      </c>
      <c r="E1309" s="6">
        <v>1294</v>
      </c>
      <c r="F1309" s="6">
        <v>19</v>
      </c>
      <c r="G1309" s="86">
        <f t="shared" si="188"/>
        <v>68.10526315789474</v>
      </c>
      <c r="H1309" s="67">
        <f t="shared" si="189"/>
        <v>2043</v>
      </c>
      <c r="I1309" s="67">
        <f t="shared" si="190"/>
        <v>2179</v>
      </c>
      <c r="J1309" s="67">
        <f t="shared" si="193"/>
        <v>69</v>
      </c>
      <c r="K1309" s="67">
        <f t="shared" si="187"/>
        <v>144</v>
      </c>
      <c r="L1309" s="67">
        <f t="shared" si="191"/>
        <v>213</v>
      </c>
      <c r="M1309" s="66">
        <f t="shared" si="184"/>
        <v>54.484210526315792</v>
      </c>
      <c r="N1309" s="66">
        <f t="shared" si="185"/>
        <v>54.484210526315792</v>
      </c>
      <c r="O1309" s="94">
        <f t="shared" si="192"/>
        <v>54.484210526315792</v>
      </c>
    </row>
    <row r="1310" spans="1:15" ht="18" customHeight="1" outlineLevel="2">
      <c r="A1310" s="81">
        <v>80</v>
      </c>
      <c r="B1310" s="76" t="s">
        <v>909</v>
      </c>
      <c r="C1310" s="5" t="s">
        <v>962</v>
      </c>
      <c r="D1310" s="6">
        <v>163</v>
      </c>
      <c r="E1310" s="6">
        <v>1808</v>
      </c>
      <c r="F1310" s="6">
        <v>20</v>
      </c>
      <c r="G1310" s="86">
        <f t="shared" si="188"/>
        <v>90.4</v>
      </c>
      <c r="H1310" s="67">
        <f t="shared" si="189"/>
        <v>2712</v>
      </c>
      <c r="I1310" s="67">
        <f t="shared" si="190"/>
        <v>2893</v>
      </c>
      <c r="J1310" s="67">
        <f t="shared" si="193"/>
        <v>92</v>
      </c>
      <c r="K1310" s="67">
        <f t="shared" si="187"/>
        <v>191</v>
      </c>
      <c r="L1310" s="67">
        <f t="shared" si="191"/>
        <v>283</v>
      </c>
      <c r="M1310" s="66">
        <f t="shared" si="184"/>
        <v>55.460122699386503</v>
      </c>
      <c r="N1310" s="66">
        <f t="shared" si="185"/>
        <v>55.460122699386503</v>
      </c>
      <c r="O1310" s="94">
        <f t="shared" si="192"/>
        <v>55.460122699386503</v>
      </c>
    </row>
    <row r="1311" spans="1:15" ht="18" customHeight="1" outlineLevel="2">
      <c r="A1311" s="81">
        <v>81</v>
      </c>
      <c r="B1311" s="76" t="s">
        <v>909</v>
      </c>
      <c r="C1311" s="5" t="s">
        <v>963</v>
      </c>
      <c r="D1311" s="6">
        <v>130</v>
      </c>
      <c r="E1311" s="6">
        <v>904</v>
      </c>
      <c r="F1311" s="6">
        <v>19</v>
      </c>
      <c r="G1311" s="86">
        <f t="shared" si="188"/>
        <v>47.578947368421055</v>
      </c>
      <c r="H1311" s="67">
        <f t="shared" si="189"/>
        <v>1427</v>
      </c>
      <c r="I1311" s="67">
        <f t="shared" si="190"/>
        <v>1523</v>
      </c>
      <c r="J1311" s="67">
        <f t="shared" si="193"/>
        <v>49</v>
      </c>
      <c r="K1311" s="67">
        <f t="shared" si="187"/>
        <v>101</v>
      </c>
      <c r="L1311" s="67">
        <f t="shared" si="191"/>
        <v>150</v>
      </c>
      <c r="M1311" s="66">
        <f t="shared" si="184"/>
        <v>36.599190283400816</v>
      </c>
      <c r="N1311" s="66">
        <f t="shared" si="185"/>
        <v>36.599190283400816</v>
      </c>
      <c r="O1311" s="94">
        <f t="shared" si="192"/>
        <v>36.599190283400816</v>
      </c>
    </row>
    <row r="1312" spans="1:15" ht="18" customHeight="1" outlineLevel="2">
      <c r="A1312" s="81">
        <v>82</v>
      </c>
      <c r="B1312" s="76" t="s">
        <v>909</v>
      </c>
      <c r="C1312" s="5" t="s">
        <v>964</v>
      </c>
      <c r="D1312" s="6">
        <v>106</v>
      </c>
      <c r="E1312" s="6">
        <v>1636</v>
      </c>
      <c r="F1312" s="6">
        <v>20</v>
      </c>
      <c r="G1312" s="86">
        <f t="shared" si="188"/>
        <v>81.8</v>
      </c>
      <c r="H1312" s="67">
        <f t="shared" si="189"/>
        <v>2454</v>
      </c>
      <c r="I1312" s="67">
        <f t="shared" si="190"/>
        <v>2618</v>
      </c>
      <c r="J1312" s="67">
        <f t="shared" si="193"/>
        <v>83</v>
      </c>
      <c r="K1312" s="67">
        <f t="shared" si="187"/>
        <v>173</v>
      </c>
      <c r="L1312" s="67">
        <f t="shared" si="191"/>
        <v>256</v>
      </c>
      <c r="M1312" s="66">
        <f>G1312*100/D1312</f>
        <v>77.169811320754718</v>
      </c>
      <c r="N1312" s="66">
        <f>G1312*100/D1312</f>
        <v>77.169811320754718</v>
      </c>
      <c r="O1312" s="94">
        <f t="shared" si="192"/>
        <v>77.169811320754718</v>
      </c>
    </row>
    <row r="1313" spans="1:15" ht="18" customHeight="1" outlineLevel="2">
      <c r="A1313" s="81">
        <v>83</v>
      </c>
      <c r="B1313" s="76" t="s">
        <v>909</v>
      </c>
      <c r="C1313" s="5" t="s">
        <v>965</v>
      </c>
      <c r="D1313" s="6">
        <v>113</v>
      </c>
      <c r="E1313" s="6">
        <v>1700</v>
      </c>
      <c r="F1313" s="6">
        <v>20</v>
      </c>
      <c r="G1313" s="86">
        <f t="shared" si="188"/>
        <v>85</v>
      </c>
      <c r="H1313" s="67">
        <f t="shared" si="189"/>
        <v>2550</v>
      </c>
      <c r="I1313" s="67">
        <f t="shared" si="190"/>
        <v>2720</v>
      </c>
      <c r="J1313" s="67">
        <f t="shared" si="193"/>
        <v>87</v>
      </c>
      <c r="K1313" s="67">
        <f t="shared" si="187"/>
        <v>180</v>
      </c>
      <c r="L1313" s="67">
        <f t="shared" si="191"/>
        <v>267</v>
      </c>
      <c r="M1313" s="66">
        <f t="shared" si="184"/>
        <v>75.221238938053091</v>
      </c>
      <c r="N1313" s="66">
        <f t="shared" si="185"/>
        <v>75.221238938053091</v>
      </c>
      <c r="O1313" s="94">
        <f t="shared" si="192"/>
        <v>75.221238938053091</v>
      </c>
    </row>
    <row r="1314" spans="1:15" ht="18" customHeight="1" outlineLevel="2">
      <c r="A1314" s="81">
        <v>84</v>
      </c>
      <c r="B1314" s="76" t="s">
        <v>909</v>
      </c>
      <c r="C1314" s="5" t="s">
        <v>966</v>
      </c>
      <c r="D1314" s="6">
        <v>65</v>
      </c>
      <c r="E1314" s="6">
        <v>973</v>
      </c>
      <c r="F1314" s="6">
        <v>19</v>
      </c>
      <c r="G1314" s="86">
        <f t="shared" si="188"/>
        <v>51.210526315789473</v>
      </c>
      <c r="H1314" s="67">
        <f t="shared" si="189"/>
        <v>1536</v>
      </c>
      <c r="I1314" s="67">
        <f t="shared" si="190"/>
        <v>1639</v>
      </c>
      <c r="J1314" s="67">
        <f t="shared" si="193"/>
        <v>52</v>
      </c>
      <c r="K1314" s="67">
        <f t="shared" si="187"/>
        <v>108</v>
      </c>
      <c r="L1314" s="67">
        <f t="shared" si="191"/>
        <v>160</v>
      </c>
      <c r="M1314" s="66">
        <f t="shared" si="184"/>
        <v>78.785425101214571</v>
      </c>
      <c r="N1314" s="66">
        <f t="shared" si="185"/>
        <v>78.785425101214571</v>
      </c>
      <c r="O1314" s="94">
        <f t="shared" si="192"/>
        <v>78.785425101214571</v>
      </c>
    </row>
    <row r="1315" spans="1:15" ht="18" customHeight="1" outlineLevel="2">
      <c r="A1315" s="81">
        <v>85</v>
      </c>
      <c r="B1315" s="76" t="s">
        <v>909</v>
      </c>
      <c r="C1315" s="76" t="s">
        <v>989</v>
      </c>
      <c r="D1315" s="6">
        <v>1</v>
      </c>
      <c r="E1315" s="6">
        <v>0</v>
      </c>
      <c r="F1315" s="6">
        <v>1</v>
      </c>
      <c r="G1315" s="86">
        <f t="shared" si="188"/>
        <v>0</v>
      </c>
      <c r="H1315" s="67">
        <f t="shared" si="189"/>
        <v>0</v>
      </c>
      <c r="I1315" s="67">
        <f t="shared" si="190"/>
        <v>0</v>
      </c>
      <c r="J1315" s="67">
        <f t="shared" si="193"/>
        <v>0</v>
      </c>
      <c r="K1315" s="67">
        <f t="shared" si="187"/>
        <v>0</v>
      </c>
      <c r="L1315" s="67">
        <f t="shared" si="191"/>
        <v>0</v>
      </c>
      <c r="M1315" s="66">
        <f t="shared" si="184"/>
        <v>0</v>
      </c>
      <c r="N1315" s="66">
        <f t="shared" si="185"/>
        <v>0</v>
      </c>
      <c r="O1315" s="94">
        <f t="shared" si="192"/>
        <v>0</v>
      </c>
    </row>
    <row r="1316" spans="1:15" ht="18" customHeight="1" outlineLevel="2">
      <c r="A1316" s="81">
        <v>86</v>
      </c>
      <c r="B1316" s="76" t="s">
        <v>909</v>
      </c>
      <c r="C1316" s="5" t="s">
        <v>967</v>
      </c>
      <c r="D1316" s="6">
        <v>130</v>
      </c>
      <c r="E1316" s="6">
        <v>1871</v>
      </c>
      <c r="F1316" s="6">
        <v>19</v>
      </c>
      <c r="G1316" s="86">
        <f t="shared" si="188"/>
        <v>98.473684210526315</v>
      </c>
      <c r="H1316" s="67">
        <f t="shared" si="189"/>
        <v>2954</v>
      </c>
      <c r="I1316" s="67">
        <f t="shared" si="190"/>
        <v>3151</v>
      </c>
      <c r="J1316" s="67">
        <f t="shared" si="193"/>
        <v>100</v>
      </c>
      <c r="K1316" s="67">
        <f t="shared" si="187"/>
        <v>208</v>
      </c>
      <c r="L1316" s="67">
        <f t="shared" si="191"/>
        <v>308</v>
      </c>
      <c r="M1316" s="66">
        <f t="shared" si="184"/>
        <v>75.748987854251013</v>
      </c>
      <c r="N1316" s="66">
        <f t="shared" si="185"/>
        <v>75.748987854251013</v>
      </c>
      <c r="O1316" s="94">
        <f t="shared" si="192"/>
        <v>75.748987854251013</v>
      </c>
    </row>
    <row r="1317" spans="1:15" ht="18" customHeight="1" outlineLevel="2">
      <c r="A1317" s="81">
        <v>87</v>
      </c>
      <c r="B1317" s="76" t="s">
        <v>909</v>
      </c>
      <c r="C1317" s="76" t="s">
        <v>1264</v>
      </c>
      <c r="D1317" s="6">
        <v>37</v>
      </c>
      <c r="E1317" s="6">
        <v>608</v>
      </c>
      <c r="F1317" s="6">
        <v>20</v>
      </c>
      <c r="G1317" s="86">
        <f t="shared" si="188"/>
        <v>30.4</v>
      </c>
      <c r="H1317" s="67">
        <f t="shared" si="189"/>
        <v>912</v>
      </c>
      <c r="I1317" s="67">
        <f t="shared" si="190"/>
        <v>973</v>
      </c>
      <c r="J1317" s="67">
        <f t="shared" si="193"/>
        <v>31</v>
      </c>
      <c r="K1317" s="67">
        <f t="shared" si="187"/>
        <v>64</v>
      </c>
      <c r="L1317" s="67">
        <f t="shared" si="191"/>
        <v>95</v>
      </c>
      <c r="M1317" s="66">
        <f t="shared" si="184"/>
        <v>82.162162162162161</v>
      </c>
      <c r="N1317" s="66">
        <f t="shared" si="185"/>
        <v>82.162162162162161</v>
      </c>
      <c r="O1317" s="94">
        <f t="shared" si="192"/>
        <v>82.162162162162161</v>
      </c>
    </row>
    <row r="1318" spans="1:15" ht="18" customHeight="1" outlineLevel="2">
      <c r="A1318" s="81">
        <v>88</v>
      </c>
      <c r="B1318" s="76" t="s">
        <v>909</v>
      </c>
      <c r="C1318" s="5" t="s">
        <v>968</v>
      </c>
      <c r="D1318" s="6">
        <v>83</v>
      </c>
      <c r="E1318" s="6">
        <v>1070</v>
      </c>
      <c r="F1318" s="6">
        <v>19</v>
      </c>
      <c r="G1318" s="86">
        <f t="shared" si="188"/>
        <v>56.315789473684212</v>
      </c>
      <c r="H1318" s="67">
        <f t="shared" si="189"/>
        <v>1689</v>
      </c>
      <c r="I1318" s="67">
        <f t="shared" si="190"/>
        <v>1802</v>
      </c>
      <c r="J1318" s="67">
        <f t="shared" si="193"/>
        <v>57</v>
      </c>
      <c r="K1318" s="67">
        <f t="shared" si="187"/>
        <v>119</v>
      </c>
      <c r="L1318" s="67">
        <f t="shared" si="191"/>
        <v>176</v>
      </c>
      <c r="M1318" s="66">
        <f t="shared" si="184"/>
        <v>67.850348763474955</v>
      </c>
      <c r="N1318" s="66">
        <f t="shared" si="185"/>
        <v>67.850348763474955</v>
      </c>
      <c r="O1318" s="94">
        <f t="shared" si="192"/>
        <v>67.850348763474955</v>
      </c>
    </row>
    <row r="1319" spans="1:15" ht="18" customHeight="1" outlineLevel="2">
      <c r="A1319" s="81">
        <v>89</v>
      </c>
      <c r="B1319" s="76" t="s">
        <v>909</v>
      </c>
      <c r="C1319" s="5" t="s">
        <v>969</v>
      </c>
      <c r="D1319" s="6">
        <v>55</v>
      </c>
      <c r="E1319" s="6">
        <v>560</v>
      </c>
      <c r="F1319" s="6">
        <v>19</v>
      </c>
      <c r="G1319" s="86">
        <f t="shared" si="188"/>
        <v>29.473684210526315</v>
      </c>
      <c r="H1319" s="67">
        <f t="shared" si="189"/>
        <v>884</v>
      </c>
      <c r="I1319" s="67">
        <f t="shared" si="190"/>
        <v>943</v>
      </c>
      <c r="J1319" s="67">
        <f t="shared" si="193"/>
        <v>30</v>
      </c>
      <c r="K1319" s="67">
        <f t="shared" si="187"/>
        <v>62</v>
      </c>
      <c r="L1319" s="67">
        <f t="shared" si="191"/>
        <v>92</v>
      </c>
      <c r="M1319" s="66">
        <f t="shared" si="184"/>
        <v>53.588516746411486</v>
      </c>
      <c r="N1319" s="66">
        <f t="shared" si="185"/>
        <v>53.588516746411486</v>
      </c>
      <c r="O1319" s="94">
        <f t="shared" si="192"/>
        <v>53.588516746411486</v>
      </c>
    </row>
    <row r="1320" spans="1:15" ht="18" customHeight="1" outlineLevel="2">
      <c r="A1320" s="81">
        <v>90</v>
      </c>
      <c r="B1320" s="76" t="s">
        <v>909</v>
      </c>
      <c r="C1320" s="5" t="s">
        <v>970</v>
      </c>
      <c r="D1320" s="6">
        <v>163</v>
      </c>
      <c r="E1320" s="6">
        <v>2334</v>
      </c>
      <c r="F1320" s="6">
        <v>20</v>
      </c>
      <c r="G1320" s="86">
        <f t="shared" si="188"/>
        <v>116.7</v>
      </c>
      <c r="H1320" s="67">
        <f t="shared" si="189"/>
        <v>3501</v>
      </c>
      <c r="I1320" s="67">
        <f t="shared" si="190"/>
        <v>3734</v>
      </c>
      <c r="J1320" s="67">
        <f t="shared" si="193"/>
        <v>119</v>
      </c>
      <c r="K1320" s="67">
        <f t="shared" si="187"/>
        <v>246</v>
      </c>
      <c r="L1320" s="67">
        <f t="shared" si="191"/>
        <v>365</v>
      </c>
      <c r="M1320" s="66">
        <f t="shared" si="184"/>
        <v>71.595092024539881</v>
      </c>
      <c r="N1320" s="66">
        <f t="shared" si="185"/>
        <v>71.595092024539881</v>
      </c>
      <c r="O1320" s="94">
        <f t="shared" si="192"/>
        <v>71.595092024539881</v>
      </c>
    </row>
    <row r="1321" spans="1:15" ht="18" customHeight="1" outlineLevel="2">
      <c r="A1321" s="81">
        <v>91</v>
      </c>
      <c r="B1321" s="76" t="s">
        <v>909</v>
      </c>
      <c r="C1321" s="5" t="s">
        <v>971</v>
      </c>
      <c r="D1321" s="6">
        <v>72</v>
      </c>
      <c r="E1321" s="6">
        <v>942</v>
      </c>
      <c r="F1321" s="6">
        <v>20</v>
      </c>
      <c r="G1321" s="86">
        <f t="shared" si="188"/>
        <v>47.1</v>
      </c>
      <c r="H1321" s="67">
        <f t="shared" si="189"/>
        <v>1413</v>
      </c>
      <c r="I1321" s="67">
        <f t="shared" si="190"/>
        <v>1507</v>
      </c>
      <c r="J1321" s="67">
        <f t="shared" si="193"/>
        <v>48</v>
      </c>
      <c r="K1321" s="67">
        <f t="shared" si="187"/>
        <v>99</v>
      </c>
      <c r="L1321" s="67">
        <f t="shared" si="191"/>
        <v>147</v>
      </c>
      <c r="M1321" s="66">
        <f t="shared" si="184"/>
        <v>65.416666666666671</v>
      </c>
      <c r="N1321" s="66">
        <f t="shared" si="185"/>
        <v>65.416666666666671</v>
      </c>
      <c r="O1321" s="94">
        <f t="shared" si="192"/>
        <v>65.416666666666671</v>
      </c>
    </row>
    <row r="1322" spans="1:15" ht="18" customHeight="1" outlineLevel="2">
      <c r="A1322" s="81">
        <v>92</v>
      </c>
      <c r="B1322" s="76" t="s">
        <v>909</v>
      </c>
      <c r="C1322" s="76" t="s">
        <v>1249</v>
      </c>
      <c r="D1322" s="6">
        <v>45</v>
      </c>
      <c r="E1322" s="6">
        <v>699</v>
      </c>
      <c r="F1322" s="6">
        <v>20</v>
      </c>
      <c r="G1322" s="86">
        <f t="shared" si="188"/>
        <v>34.950000000000003</v>
      </c>
      <c r="H1322" s="67">
        <f t="shared" si="189"/>
        <v>1049</v>
      </c>
      <c r="I1322" s="67">
        <f t="shared" si="190"/>
        <v>1118</v>
      </c>
      <c r="J1322" s="67">
        <f t="shared" si="193"/>
        <v>36</v>
      </c>
      <c r="K1322" s="67">
        <f t="shared" si="187"/>
        <v>74</v>
      </c>
      <c r="L1322" s="67">
        <f t="shared" si="191"/>
        <v>110</v>
      </c>
      <c r="M1322" s="66">
        <f>G1322*100/D1322</f>
        <v>77.666666666666671</v>
      </c>
      <c r="N1322" s="66">
        <f>G1322*100/D1322</f>
        <v>77.666666666666671</v>
      </c>
      <c r="O1322" s="94">
        <f t="shared" si="192"/>
        <v>77.666666666666671</v>
      </c>
    </row>
    <row r="1323" spans="1:15" ht="18" customHeight="1" outlineLevel="2">
      <c r="A1323" s="81">
        <v>93</v>
      </c>
      <c r="B1323" s="76" t="s">
        <v>909</v>
      </c>
      <c r="C1323" s="5" t="s">
        <v>1475</v>
      </c>
      <c r="D1323" s="6">
        <v>99</v>
      </c>
      <c r="E1323" s="6">
        <v>328</v>
      </c>
      <c r="F1323" s="6">
        <v>5</v>
      </c>
      <c r="G1323" s="86">
        <f t="shared" si="188"/>
        <v>65.599999999999994</v>
      </c>
      <c r="H1323" s="67">
        <f t="shared" si="189"/>
        <v>1968</v>
      </c>
      <c r="I1323" s="67">
        <f t="shared" si="190"/>
        <v>2099</v>
      </c>
      <c r="J1323" s="67">
        <f t="shared" si="193"/>
        <v>67</v>
      </c>
      <c r="K1323" s="67">
        <f t="shared" si="187"/>
        <v>139</v>
      </c>
      <c r="L1323" s="67">
        <f t="shared" si="191"/>
        <v>206</v>
      </c>
      <c r="M1323" s="66">
        <f t="shared" si="184"/>
        <v>66.262626262626256</v>
      </c>
      <c r="N1323" s="66">
        <f t="shared" si="185"/>
        <v>66.262626262626256</v>
      </c>
      <c r="O1323" s="94">
        <f t="shared" si="192"/>
        <v>66.262626262626256</v>
      </c>
    </row>
    <row r="1324" spans="1:15" ht="18" customHeight="1" outlineLevel="2">
      <c r="A1324" s="81">
        <v>94</v>
      </c>
      <c r="B1324" s="76" t="s">
        <v>909</v>
      </c>
      <c r="C1324" s="5" t="s">
        <v>972</v>
      </c>
      <c r="D1324" s="6">
        <v>119</v>
      </c>
      <c r="E1324" s="6">
        <v>1365</v>
      </c>
      <c r="F1324" s="6">
        <v>20</v>
      </c>
      <c r="G1324" s="86">
        <f t="shared" si="188"/>
        <v>68.25</v>
      </c>
      <c r="H1324" s="67">
        <f t="shared" si="189"/>
        <v>2048</v>
      </c>
      <c r="I1324" s="67">
        <f t="shared" si="190"/>
        <v>2184</v>
      </c>
      <c r="J1324" s="67">
        <f t="shared" si="193"/>
        <v>70</v>
      </c>
      <c r="K1324" s="67">
        <f t="shared" si="187"/>
        <v>144</v>
      </c>
      <c r="L1324" s="67">
        <f t="shared" si="191"/>
        <v>214</v>
      </c>
      <c r="M1324" s="66">
        <f t="shared" si="184"/>
        <v>57.352941176470587</v>
      </c>
      <c r="N1324" s="66">
        <f t="shared" si="185"/>
        <v>57.352941176470587</v>
      </c>
      <c r="O1324" s="94">
        <f t="shared" si="192"/>
        <v>57.352941176470587</v>
      </c>
    </row>
    <row r="1325" spans="1:15" ht="18" customHeight="1" outlineLevel="2">
      <c r="A1325" s="81">
        <v>95</v>
      </c>
      <c r="B1325" s="76" t="s">
        <v>909</v>
      </c>
      <c r="C1325" s="5" t="s">
        <v>973</v>
      </c>
      <c r="D1325" s="6">
        <v>102</v>
      </c>
      <c r="E1325" s="6">
        <v>1103</v>
      </c>
      <c r="F1325" s="6">
        <v>19</v>
      </c>
      <c r="G1325" s="86">
        <f t="shared" si="188"/>
        <v>58.05263157894737</v>
      </c>
      <c r="H1325" s="67">
        <f t="shared" si="189"/>
        <v>1742</v>
      </c>
      <c r="I1325" s="67">
        <f t="shared" si="190"/>
        <v>1858</v>
      </c>
      <c r="J1325" s="67">
        <f t="shared" si="193"/>
        <v>59</v>
      </c>
      <c r="K1325" s="67">
        <f t="shared" si="187"/>
        <v>123</v>
      </c>
      <c r="L1325" s="67">
        <f t="shared" si="191"/>
        <v>182</v>
      </c>
      <c r="M1325" s="66">
        <f t="shared" si="184"/>
        <v>56.914344685242519</v>
      </c>
      <c r="N1325" s="66">
        <f t="shared" si="185"/>
        <v>56.914344685242519</v>
      </c>
      <c r="O1325" s="94">
        <f t="shared" si="192"/>
        <v>56.914344685242519</v>
      </c>
    </row>
    <row r="1326" spans="1:15" ht="18" customHeight="1" outlineLevel="2">
      <c r="A1326" s="81">
        <v>96</v>
      </c>
      <c r="B1326" s="76" t="s">
        <v>909</v>
      </c>
      <c r="C1326" s="5" t="s">
        <v>974</v>
      </c>
      <c r="D1326" s="6">
        <v>217</v>
      </c>
      <c r="E1326" s="6">
        <v>2707</v>
      </c>
      <c r="F1326" s="6">
        <v>19</v>
      </c>
      <c r="G1326" s="86">
        <f t="shared" si="188"/>
        <v>142.47368421052633</v>
      </c>
      <c r="H1326" s="67">
        <f t="shared" si="189"/>
        <v>4274</v>
      </c>
      <c r="I1326" s="67">
        <f t="shared" si="190"/>
        <v>4559</v>
      </c>
      <c r="J1326" s="67">
        <f t="shared" si="193"/>
        <v>145</v>
      </c>
      <c r="K1326" s="67">
        <f t="shared" si="187"/>
        <v>301</v>
      </c>
      <c r="L1326" s="67">
        <f t="shared" si="191"/>
        <v>446</v>
      </c>
      <c r="M1326" s="66">
        <f t="shared" si="184"/>
        <v>65.656075673053607</v>
      </c>
      <c r="N1326" s="66">
        <f t="shared" si="185"/>
        <v>65.656075673053607</v>
      </c>
      <c r="O1326" s="94">
        <f t="shared" si="192"/>
        <v>65.656075673053607</v>
      </c>
    </row>
    <row r="1327" spans="1:15" ht="18" customHeight="1" outlineLevel="2">
      <c r="A1327" s="81">
        <v>97</v>
      </c>
      <c r="B1327" s="76" t="s">
        <v>909</v>
      </c>
      <c r="C1327" s="76" t="s">
        <v>990</v>
      </c>
      <c r="D1327" s="6">
        <v>60</v>
      </c>
      <c r="E1327" s="6">
        <v>419</v>
      </c>
      <c r="F1327" s="6">
        <v>20</v>
      </c>
      <c r="G1327" s="86">
        <f t="shared" si="188"/>
        <v>20.95</v>
      </c>
      <c r="H1327" s="67">
        <f t="shared" si="189"/>
        <v>629</v>
      </c>
      <c r="I1327" s="67">
        <f t="shared" si="190"/>
        <v>670</v>
      </c>
      <c r="J1327" s="67">
        <f t="shared" si="193"/>
        <v>21</v>
      </c>
      <c r="K1327" s="67">
        <f t="shared" si="187"/>
        <v>44</v>
      </c>
      <c r="L1327" s="67">
        <f t="shared" si="191"/>
        <v>65</v>
      </c>
      <c r="M1327" s="66">
        <f t="shared" si="184"/>
        <v>34.916666666666664</v>
      </c>
      <c r="N1327" s="66">
        <f t="shared" si="185"/>
        <v>34.916666666666664</v>
      </c>
      <c r="O1327" s="94">
        <f t="shared" si="192"/>
        <v>34.916666666666664</v>
      </c>
    </row>
    <row r="1328" spans="1:15" ht="18" customHeight="1" outlineLevel="2">
      <c r="A1328" s="81">
        <v>98</v>
      </c>
      <c r="B1328" s="76" t="s">
        <v>909</v>
      </c>
      <c r="C1328" s="76" t="s">
        <v>1250</v>
      </c>
      <c r="D1328" s="6">
        <v>92</v>
      </c>
      <c r="E1328" s="6">
        <v>1484</v>
      </c>
      <c r="F1328" s="6">
        <v>22</v>
      </c>
      <c r="G1328" s="86">
        <f t="shared" si="188"/>
        <v>67.454545454545453</v>
      </c>
      <c r="H1328" s="67">
        <f t="shared" si="189"/>
        <v>2024</v>
      </c>
      <c r="I1328" s="67">
        <f t="shared" si="190"/>
        <v>2159</v>
      </c>
      <c r="J1328" s="67">
        <f t="shared" si="193"/>
        <v>69</v>
      </c>
      <c r="K1328" s="67">
        <f t="shared" si="187"/>
        <v>142</v>
      </c>
      <c r="L1328" s="67">
        <f t="shared" si="191"/>
        <v>211</v>
      </c>
      <c r="M1328" s="66">
        <f t="shared" si="184"/>
        <v>73.320158102766797</v>
      </c>
      <c r="N1328" s="66">
        <f t="shared" si="185"/>
        <v>73.320158102766797</v>
      </c>
      <c r="O1328" s="94">
        <f t="shared" si="192"/>
        <v>73.320158102766797</v>
      </c>
    </row>
    <row r="1329" spans="1:15" ht="18" customHeight="1" outlineLevel="2">
      <c r="A1329" s="81">
        <v>99</v>
      </c>
      <c r="B1329" s="76" t="s">
        <v>909</v>
      </c>
      <c r="C1329" s="5" t="s">
        <v>975</v>
      </c>
      <c r="D1329" s="6">
        <v>133</v>
      </c>
      <c r="E1329" s="6">
        <v>1358</v>
      </c>
      <c r="F1329" s="6">
        <v>20</v>
      </c>
      <c r="G1329" s="86">
        <f t="shared" si="188"/>
        <v>67.900000000000006</v>
      </c>
      <c r="H1329" s="67">
        <f t="shared" si="189"/>
        <v>2037</v>
      </c>
      <c r="I1329" s="67">
        <f t="shared" si="190"/>
        <v>2173</v>
      </c>
      <c r="J1329" s="67">
        <f t="shared" si="193"/>
        <v>69</v>
      </c>
      <c r="K1329" s="67">
        <f t="shared" si="187"/>
        <v>143</v>
      </c>
      <c r="L1329" s="67">
        <f t="shared" si="191"/>
        <v>212</v>
      </c>
      <c r="M1329" s="66">
        <f t="shared" si="184"/>
        <v>51.052631578947377</v>
      </c>
      <c r="N1329" s="66">
        <f t="shared" si="185"/>
        <v>51.052631578947377</v>
      </c>
      <c r="O1329" s="94">
        <f t="shared" si="192"/>
        <v>51.052631578947377</v>
      </c>
    </row>
    <row r="1330" spans="1:15" ht="18" customHeight="1" outlineLevel="2">
      <c r="A1330" s="81">
        <v>100</v>
      </c>
      <c r="B1330" s="76" t="s">
        <v>909</v>
      </c>
      <c r="C1330" s="5" t="s">
        <v>976</v>
      </c>
      <c r="D1330" s="6">
        <v>41</v>
      </c>
      <c r="E1330" s="6">
        <v>628</v>
      </c>
      <c r="F1330" s="6">
        <v>20</v>
      </c>
      <c r="G1330" s="86">
        <f t="shared" si="188"/>
        <v>31.4</v>
      </c>
      <c r="H1330" s="67">
        <f t="shared" si="189"/>
        <v>942</v>
      </c>
      <c r="I1330" s="67">
        <f t="shared" si="190"/>
        <v>1005</v>
      </c>
      <c r="J1330" s="67">
        <f t="shared" si="193"/>
        <v>32</v>
      </c>
      <c r="K1330" s="67">
        <f t="shared" si="187"/>
        <v>66</v>
      </c>
      <c r="L1330" s="67">
        <f t="shared" si="191"/>
        <v>98</v>
      </c>
      <c r="M1330" s="66">
        <f t="shared" si="184"/>
        <v>76.58536585365853</v>
      </c>
      <c r="N1330" s="66">
        <f t="shared" si="185"/>
        <v>76.58536585365853</v>
      </c>
      <c r="O1330" s="94">
        <f t="shared" si="192"/>
        <v>76.58536585365853</v>
      </c>
    </row>
    <row r="1331" spans="1:15" ht="18" customHeight="1" outlineLevel="2">
      <c r="A1331" s="81">
        <v>101</v>
      </c>
      <c r="B1331" s="76" t="s">
        <v>909</v>
      </c>
      <c r="C1331" s="5" t="s">
        <v>299</v>
      </c>
      <c r="D1331" s="6">
        <v>51</v>
      </c>
      <c r="E1331" s="6">
        <v>601</v>
      </c>
      <c r="F1331" s="6">
        <v>19</v>
      </c>
      <c r="G1331" s="86">
        <f t="shared" si="188"/>
        <v>31.631578947368421</v>
      </c>
      <c r="H1331" s="67">
        <f t="shared" si="189"/>
        <v>949</v>
      </c>
      <c r="I1331" s="67">
        <f t="shared" si="190"/>
        <v>1012</v>
      </c>
      <c r="J1331" s="67">
        <f t="shared" si="193"/>
        <v>32</v>
      </c>
      <c r="K1331" s="67">
        <f t="shared" si="187"/>
        <v>67</v>
      </c>
      <c r="L1331" s="67">
        <f t="shared" si="191"/>
        <v>99</v>
      </c>
      <c r="M1331" s="66">
        <f t="shared" si="184"/>
        <v>62.02270381836945</v>
      </c>
      <c r="N1331" s="66">
        <f t="shared" si="185"/>
        <v>62.02270381836945</v>
      </c>
      <c r="O1331" s="94">
        <f t="shared" si="192"/>
        <v>62.02270381836945</v>
      </c>
    </row>
    <row r="1332" spans="1:15" ht="18" customHeight="1" outlineLevel="2">
      <c r="A1332" s="81">
        <v>102</v>
      </c>
      <c r="B1332" s="76" t="s">
        <v>909</v>
      </c>
      <c r="C1332" s="76" t="s">
        <v>991</v>
      </c>
      <c r="D1332" s="6">
        <v>60</v>
      </c>
      <c r="E1332" s="6">
        <v>781</v>
      </c>
      <c r="F1332" s="6">
        <v>18</v>
      </c>
      <c r="G1332" s="86">
        <f t="shared" si="188"/>
        <v>43.388888888888886</v>
      </c>
      <c r="H1332" s="67">
        <f t="shared" si="189"/>
        <v>1302</v>
      </c>
      <c r="I1332" s="67">
        <f t="shared" si="190"/>
        <v>1388</v>
      </c>
      <c r="J1332" s="67">
        <f t="shared" si="193"/>
        <v>44</v>
      </c>
      <c r="K1332" s="67">
        <f t="shared" si="187"/>
        <v>92</v>
      </c>
      <c r="L1332" s="67">
        <f t="shared" si="191"/>
        <v>136</v>
      </c>
      <c r="M1332" s="66">
        <f t="shared" si="184"/>
        <v>72.31481481481481</v>
      </c>
      <c r="N1332" s="66">
        <f t="shared" si="185"/>
        <v>72.31481481481481</v>
      </c>
      <c r="O1332" s="94">
        <f t="shared" si="192"/>
        <v>72.31481481481481</v>
      </c>
    </row>
    <row r="1333" spans="1:15" ht="18" customHeight="1" outlineLevel="2">
      <c r="A1333" s="81">
        <v>103</v>
      </c>
      <c r="B1333" s="76" t="s">
        <v>909</v>
      </c>
      <c r="C1333" s="5" t="s">
        <v>977</v>
      </c>
      <c r="D1333" s="6">
        <v>151</v>
      </c>
      <c r="E1333" s="6">
        <v>1829</v>
      </c>
      <c r="F1333" s="6">
        <v>20</v>
      </c>
      <c r="G1333" s="86">
        <f t="shared" si="188"/>
        <v>91.45</v>
      </c>
      <c r="H1333" s="67">
        <f t="shared" si="189"/>
        <v>2744</v>
      </c>
      <c r="I1333" s="67">
        <f t="shared" si="190"/>
        <v>2926</v>
      </c>
      <c r="J1333" s="67">
        <f t="shared" si="193"/>
        <v>93</v>
      </c>
      <c r="K1333" s="67">
        <f t="shared" si="187"/>
        <v>193</v>
      </c>
      <c r="L1333" s="67">
        <f t="shared" si="191"/>
        <v>286</v>
      </c>
      <c r="M1333" s="66">
        <f t="shared" si="184"/>
        <v>60.562913907284766</v>
      </c>
      <c r="N1333" s="66">
        <f t="shared" si="185"/>
        <v>60.562913907284766</v>
      </c>
      <c r="O1333" s="94">
        <f t="shared" si="192"/>
        <v>60.562913907284766</v>
      </c>
    </row>
    <row r="1334" spans="1:15" ht="18" customHeight="1" outlineLevel="2">
      <c r="A1334" s="81">
        <v>104</v>
      </c>
      <c r="B1334" s="76" t="s">
        <v>909</v>
      </c>
      <c r="C1334" s="5" t="s">
        <v>978</v>
      </c>
      <c r="D1334" s="6">
        <v>50</v>
      </c>
      <c r="E1334" s="6">
        <v>25</v>
      </c>
      <c r="F1334" s="6">
        <v>1</v>
      </c>
      <c r="G1334" s="86">
        <f t="shared" si="188"/>
        <v>25</v>
      </c>
      <c r="H1334" s="67">
        <f t="shared" si="189"/>
        <v>750</v>
      </c>
      <c r="I1334" s="67">
        <f t="shared" si="190"/>
        <v>800</v>
      </c>
      <c r="J1334" s="67">
        <f t="shared" si="193"/>
        <v>26</v>
      </c>
      <c r="K1334" s="67">
        <f t="shared" si="187"/>
        <v>53</v>
      </c>
      <c r="L1334" s="67">
        <f t="shared" si="191"/>
        <v>79</v>
      </c>
      <c r="M1334" s="66">
        <f t="shared" si="184"/>
        <v>50</v>
      </c>
      <c r="N1334" s="66">
        <f t="shared" si="185"/>
        <v>50</v>
      </c>
      <c r="O1334" s="94">
        <f t="shared" si="192"/>
        <v>50</v>
      </c>
    </row>
    <row r="1335" spans="1:15" ht="18" customHeight="1" outlineLevel="2">
      <c r="A1335" s="81">
        <v>105</v>
      </c>
      <c r="B1335" s="76" t="s">
        <v>909</v>
      </c>
      <c r="C1335" s="5" t="s">
        <v>259</v>
      </c>
      <c r="D1335" s="6">
        <v>45</v>
      </c>
      <c r="E1335" s="6">
        <v>99</v>
      </c>
      <c r="F1335" s="6">
        <v>4</v>
      </c>
      <c r="G1335" s="86">
        <f t="shared" si="188"/>
        <v>24.75</v>
      </c>
      <c r="H1335" s="67">
        <f t="shared" si="189"/>
        <v>743</v>
      </c>
      <c r="I1335" s="67">
        <f t="shared" si="190"/>
        <v>792</v>
      </c>
      <c r="J1335" s="67">
        <f t="shared" si="193"/>
        <v>25</v>
      </c>
      <c r="K1335" s="67">
        <f t="shared" si="187"/>
        <v>52</v>
      </c>
      <c r="L1335" s="67">
        <f t="shared" si="191"/>
        <v>77</v>
      </c>
      <c r="M1335" s="66">
        <f t="shared" si="184"/>
        <v>55</v>
      </c>
      <c r="N1335" s="66">
        <f t="shared" si="185"/>
        <v>55</v>
      </c>
      <c r="O1335" s="94">
        <f t="shared" si="192"/>
        <v>55</v>
      </c>
    </row>
    <row r="1336" spans="1:15" ht="18" customHeight="1" outlineLevel="2">
      <c r="A1336" s="81">
        <v>106</v>
      </c>
      <c r="B1336" s="76" t="s">
        <v>909</v>
      </c>
      <c r="C1336" s="5" t="s">
        <v>979</v>
      </c>
      <c r="D1336" s="6">
        <v>102</v>
      </c>
      <c r="E1336" s="6">
        <v>1162</v>
      </c>
      <c r="F1336" s="6">
        <v>20</v>
      </c>
      <c r="G1336" s="86">
        <f t="shared" si="188"/>
        <v>58.1</v>
      </c>
      <c r="H1336" s="67">
        <f t="shared" si="189"/>
        <v>1743</v>
      </c>
      <c r="I1336" s="67">
        <f t="shared" si="190"/>
        <v>1859</v>
      </c>
      <c r="J1336" s="67">
        <f t="shared" si="193"/>
        <v>59</v>
      </c>
      <c r="K1336" s="67">
        <f t="shared" si="187"/>
        <v>123</v>
      </c>
      <c r="L1336" s="67">
        <f t="shared" si="191"/>
        <v>182</v>
      </c>
      <c r="M1336" s="66">
        <f t="shared" si="184"/>
        <v>56.96078431372549</v>
      </c>
      <c r="N1336" s="66">
        <f t="shared" si="185"/>
        <v>56.96078431372549</v>
      </c>
      <c r="O1336" s="94">
        <f t="shared" si="192"/>
        <v>56.96078431372549</v>
      </c>
    </row>
    <row r="1337" spans="1:15" ht="18" customHeight="1" outlineLevel="2">
      <c r="A1337" s="81">
        <v>107</v>
      </c>
      <c r="B1337" s="76" t="s">
        <v>909</v>
      </c>
      <c r="C1337" s="5" t="s">
        <v>980</v>
      </c>
      <c r="D1337" s="6">
        <v>101</v>
      </c>
      <c r="E1337" s="6">
        <v>1199</v>
      </c>
      <c r="F1337" s="6">
        <v>20</v>
      </c>
      <c r="G1337" s="86">
        <f t="shared" si="188"/>
        <v>59.95</v>
      </c>
      <c r="H1337" s="67">
        <f t="shared" si="189"/>
        <v>1799</v>
      </c>
      <c r="I1337" s="67">
        <f t="shared" si="190"/>
        <v>1918</v>
      </c>
      <c r="J1337" s="67">
        <f t="shared" si="193"/>
        <v>61</v>
      </c>
      <c r="K1337" s="67">
        <f t="shared" si="187"/>
        <v>127</v>
      </c>
      <c r="L1337" s="67">
        <f t="shared" si="191"/>
        <v>188</v>
      </c>
      <c r="M1337" s="66">
        <f>G1337*100/D1337</f>
        <v>59.356435643564353</v>
      </c>
      <c r="N1337" s="66">
        <f>G1337*100/D1337</f>
        <v>59.356435643564353</v>
      </c>
      <c r="O1337" s="94">
        <f t="shared" si="192"/>
        <v>59.356435643564353</v>
      </c>
    </row>
    <row r="1338" spans="1:15" ht="18" customHeight="1" outlineLevel="2">
      <c r="A1338" s="81">
        <v>108</v>
      </c>
      <c r="B1338" s="76" t="s">
        <v>909</v>
      </c>
      <c r="C1338" s="5" t="s">
        <v>981</v>
      </c>
      <c r="D1338" s="6">
        <v>81</v>
      </c>
      <c r="E1338" s="6">
        <v>1078</v>
      </c>
      <c r="F1338" s="6">
        <v>20</v>
      </c>
      <c r="G1338" s="86">
        <f t="shared" si="188"/>
        <v>53.9</v>
      </c>
      <c r="H1338" s="67">
        <f t="shared" si="189"/>
        <v>1617</v>
      </c>
      <c r="I1338" s="67">
        <f t="shared" si="190"/>
        <v>1725</v>
      </c>
      <c r="J1338" s="67">
        <f t="shared" si="193"/>
        <v>55</v>
      </c>
      <c r="K1338" s="67">
        <f t="shared" si="187"/>
        <v>114</v>
      </c>
      <c r="L1338" s="67">
        <f t="shared" si="191"/>
        <v>169</v>
      </c>
      <c r="M1338" s="66">
        <f t="shared" si="184"/>
        <v>66.543209876543216</v>
      </c>
      <c r="N1338" s="66">
        <f t="shared" si="185"/>
        <v>66.543209876543216</v>
      </c>
      <c r="O1338" s="94">
        <f t="shared" si="192"/>
        <v>66.543209876543216</v>
      </c>
    </row>
    <row r="1339" spans="1:15" ht="18" customHeight="1" outlineLevel="2">
      <c r="A1339" s="81">
        <v>109</v>
      </c>
      <c r="B1339" s="76" t="s">
        <v>909</v>
      </c>
      <c r="C1339" s="5" t="s">
        <v>982</v>
      </c>
      <c r="D1339" s="6">
        <v>70</v>
      </c>
      <c r="E1339" s="6">
        <v>935</v>
      </c>
      <c r="F1339" s="6">
        <v>19</v>
      </c>
      <c r="G1339" s="86">
        <f t="shared" si="188"/>
        <v>49.210526315789473</v>
      </c>
      <c r="H1339" s="67">
        <f t="shared" si="189"/>
        <v>1476</v>
      </c>
      <c r="I1339" s="67">
        <f t="shared" si="190"/>
        <v>1575</v>
      </c>
      <c r="J1339" s="67">
        <f t="shared" si="193"/>
        <v>50</v>
      </c>
      <c r="K1339" s="67">
        <f t="shared" si="187"/>
        <v>104</v>
      </c>
      <c r="L1339" s="67">
        <f t="shared" si="191"/>
        <v>154</v>
      </c>
      <c r="M1339" s="66">
        <f t="shared" si="184"/>
        <v>70.300751879699249</v>
      </c>
      <c r="N1339" s="66">
        <f t="shared" si="185"/>
        <v>70.300751879699249</v>
      </c>
      <c r="O1339" s="94">
        <f t="shared" si="192"/>
        <v>70.300751879699249</v>
      </c>
    </row>
    <row r="1340" spans="1:15" ht="18" customHeight="1" outlineLevel="2">
      <c r="A1340" s="81">
        <v>110</v>
      </c>
      <c r="B1340" s="76" t="s">
        <v>909</v>
      </c>
      <c r="C1340" s="5" t="s">
        <v>984</v>
      </c>
      <c r="D1340" s="6">
        <v>40</v>
      </c>
      <c r="E1340" s="6">
        <v>359</v>
      </c>
      <c r="F1340" s="6">
        <v>19</v>
      </c>
      <c r="G1340" s="86">
        <f t="shared" si="188"/>
        <v>18.894736842105264</v>
      </c>
      <c r="H1340" s="67">
        <f t="shared" si="189"/>
        <v>567</v>
      </c>
      <c r="I1340" s="67">
        <f t="shared" si="190"/>
        <v>605</v>
      </c>
      <c r="J1340" s="67">
        <f t="shared" si="193"/>
        <v>19</v>
      </c>
      <c r="K1340" s="67">
        <f t="shared" si="187"/>
        <v>40</v>
      </c>
      <c r="L1340" s="67">
        <f t="shared" si="191"/>
        <v>59</v>
      </c>
      <c r="M1340" s="66">
        <f t="shared" si="184"/>
        <v>47.236842105263165</v>
      </c>
      <c r="N1340" s="66">
        <f t="shared" si="185"/>
        <v>47.236842105263165</v>
      </c>
      <c r="O1340" s="94">
        <f t="shared" si="192"/>
        <v>47.236842105263165</v>
      </c>
    </row>
    <row r="1341" spans="1:15" ht="18" customHeight="1" outlineLevel="2">
      <c r="A1341" s="81">
        <v>111</v>
      </c>
      <c r="B1341" s="76" t="s">
        <v>909</v>
      </c>
      <c r="C1341" s="76" t="s">
        <v>1265</v>
      </c>
      <c r="D1341" s="6">
        <v>49</v>
      </c>
      <c r="E1341" s="6">
        <v>600</v>
      </c>
      <c r="F1341" s="6">
        <v>19</v>
      </c>
      <c r="G1341" s="86">
        <f t="shared" si="188"/>
        <v>31.578947368421051</v>
      </c>
      <c r="H1341" s="67">
        <f t="shared" si="189"/>
        <v>947</v>
      </c>
      <c r="I1341" s="67">
        <f t="shared" si="190"/>
        <v>1011</v>
      </c>
      <c r="J1341" s="67">
        <f t="shared" si="193"/>
        <v>32</v>
      </c>
      <c r="K1341" s="67">
        <f t="shared" si="187"/>
        <v>67</v>
      </c>
      <c r="L1341" s="67">
        <f t="shared" si="191"/>
        <v>99</v>
      </c>
      <c r="M1341" s="66">
        <f t="shared" si="184"/>
        <v>64.446831364124591</v>
      </c>
      <c r="N1341" s="66">
        <f t="shared" si="185"/>
        <v>64.446831364124591</v>
      </c>
      <c r="O1341" s="94">
        <f t="shared" si="192"/>
        <v>64.446831364124591</v>
      </c>
    </row>
    <row r="1342" spans="1:15" ht="18" customHeight="1" outlineLevel="2">
      <c r="A1342" s="81">
        <v>112</v>
      </c>
      <c r="B1342" s="76" t="s">
        <v>909</v>
      </c>
      <c r="C1342" s="5" t="s">
        <v>983</v>
      </c>
      <c r="D1342" s="6">
        <v>34</v>
      </c>
      <c r="E1342" s="6">
        <v>429</v>
      </c>
      <c r="F1342" s="6">
        <v>19</v>
      </c>
      <c r="G1342" s="86">
        <f t="shared" si="188"/>
        <v>22.578947368421051</v>
      </c>
      <c r="H1342" s="67">
        <f t="shared" si="189"/>
        <v>677</v>
      </c>
      <c r="I1342" s="67">
        <f t="shared" si="190"/>
        <v>723</v>
      </c>
      <c r="J1342" s="67">
        <f t="shared" si="193"/>
        <v>23</v>
      </c>
      <c r="K1342" s="67">
        <f t="shared" si="187"/>
        <v>48</v>
      </c>
      <c r="L1342" s="67">
        <f t="shared" si="191"/>
        <v>71</v>
      </c>
      <c r="M1342" s="66">
        <f t="shared" si="184"/>
        <v>66.408668730650149</v>
      </c>
      <c r="N1342" s="66">
        <f t="shared" si="185"/>
        <v>66.408668730650149</v>
      </c>
      <c r="O1342" s="94">
        <f t="shared" si="192"/>
        <v>66.408668730650149</v>
      </c>
    </row>
    <row r="1343" spans="1:15" ht="18" customHeight="1" outlineLevel="2">
      <c r="A1343" s="81">
        <v>113</v>
      </c>
      <c r="B1343" s="76" t="s">
        <v>909</v>
      </c>
      <c r="C1343" s="76" t="s">
        <v>1266</v>
      </c>
      <c r="D1343" s="67">
        <v>121</v>
      </c>
      <c r="E1343" s="67">
        <v>1170</v>
      </c>
      <c r="F1343" s="92">
        <v>19</v>
      </c>
      <c r="G1343" s="86">
        <f t="shared" si="188"/>
        <v>61.578947368421055</v>
      </c>
      <c r="H1343" s="67">
        <f t="shared" si="189"/>
        <v>1847</v>
      </c>
      <c r="I1343" s="67">
        <f t="shared" si="190"/>
        <v>1971</v>
      </c>
      <c r="J1343" s="67">
        <f t="shared" si="193"/>
        <v>63</v>
      </c>
      <c r="K1343" s="67">
        <f t="shared" si="187"/>
        <v>130</v>
      </c>
      <c r="L1343" s="67">
        <f t="shared" si="191"/>
        <v>193</v>
      </c>
      <c r="M1343" s="66">
        <f t="shared" si="184"/>
        <v>50.891692040017404</v>
      </c>
      <c r="N1343" s="66">
        <f t="shared" si="185"/>
        <v>50.891692040017404</v>
      </c>
      <c r="O1343" s="94">
        <f t="shared" si="192"/>
        <v>50.891692040017404</v>
      </c>
    </row>
    <row r="1344" spans="1:15" ht="18" customHeight="1" outlineLevel="2">
      <c r="A1344" s="81">
        <v>114</v>
      </c>
      <c r="B1344" s="76" t="s">
        <v>909</v>
      </c>
      <c r="C1344" s="76" t="s">
        <v>1267</v>
      </c>
      <c r="D1344" s="67">
        <v>105</v>
      </c>
      <c r="E1344" s="67">
        <v>1370</v>
      </c>
      <c r="F1344" s="92">
        <v>19</v>
      </c>
      <c r="G1344" s="86">
        <f t="shared" si="188"/>
        <v>72.10526315789474</v>
      </c>
      <c r="H1344" s="67">
        <f t="shared" si="189"/>
        <v>2163</v>
      </c>
      <c r="I1344" s="67">
        <f t="shared" si="190"/>
        <v>2307</v>
      </c>
      <c r="J1344" s="67">
        <f t="shared" si="193"/>
        <v>74</v>
      </c>
      <c r="K1344" s="67">
        <f t="shared" si="187"/>
        <v>152</v>
      </c>
      <c r="L1344" s="67">
        <f t="shared" si="191"/>
        <v>226</v>
      </c>
      <c r="M1344" s="66">
        <f t="shared" si="184"/>
        <v>68.67167919799499</v>
      </c>
      <c r="N1344" s="66">
        <f t="shared" si="185"/>
        <v>68.67167919799499</v>
      </c>
      <c r="O1344" s="94">
        <f t="shared" si="192"/>
        <v>68.67167919799499</v>
      </c>
    </row>
    <row r="1345" spans="1:15" ht="18" customHeight="1" outlineLevel="2">
      <c r="A1345" s="81">
        <v>115</v>
      </c>
      <c r="B1345" s="76" t="s">
        <v>909</v>
      </c>
      <c r="C1345" s="76" t="s">
        <v>1476</v>
      </c>
      <c r="D1345" s="67">
        <v>40</v>
      </c>
      <c r="E1345" s="67">
        <v>548</v>
      </c>
      <c r="F1345" s="92">
        <v>19</v>
      </c>
      <c r="G1345" s="86">
        <f t="shared" si="188"/>
        <v>28.842105263157894</v>
      </c>
      <c r="H1345" s="67">
        <f t="shared" si="189"/>
        <v>865</v>
      </c>
      <c r="I1345" s="67">
        <f t="shared" si="190"/>
        <v>923</v>
      </c>
      <c r="J1345" s="67">
        <f t="shared" si="193"/>
        <v>29</v>
      </c>
      <c r="K1345" s="67">
        <f t="shared" si="187"/>
        <v>61</v>
      </c>
      <c r="L1345" s="67">
        <f t="shared" si="191"/>
        <v>90</v>
      </c>
      <c r="M1345" s="66">
        <f t="shared" si="184"/>
        <v>72.10526315789474</v>
      </c>
      <c r="N1345" s="66">
        <f t="shared" si="185"/>
        <v>72.10526315789474</v>
      </c>
      <c r="O1345" s="94">
        <f t="shared" si="192"/>
        <v>72.10526315789474</v>
      </c>
    </row>
    <row r="1346" spans="1:15" ht="18" customHeight="1" outlineLevel="2">
      <c r="A1346" s="81">
        <v>116</v>
      </c>
      <c r="B1346" s="76" t="s">
        <v>909</v>
      </c>
      <c r="C1346" s="76" t="s">
        <v>1477</v>
      </c>
      <c r="D1346" s="67">
        <v>127</v>
      </c>
      <c r="E1346" s="67">
        <v>1142</v>
      </c>
      <c r="F1346" s="92">
        <v>18</v>
      </c>
      <c r="G1346" s="86">
        <f t="shared" si="188"/>
        <v>63.444444444444443</v>
      </c>
      <c r="H1346" s="67">
        <f t="shared" si="189"/>
        <v>1903</v>
      </c>
      <c r="I1346" s="67">
        <f t="shared" si="190"/>
        <v>2030</v>
      </c>
      <c r="J1346" s="67">
        <f t="shared" si="193"/>
        <v>65</v>
      </c>
      <c r="K1346" s="67">
        <f t="shared" si="187"/>
        <v>134</v>
      </c>
      <c r="L1346" s="67">
        <f t="shared" si="191"/>
        <v>199</v>
      </c>
      <c r="M1346" s="66">
        <f t="shared" si="184"/>
        <v>49.956255468066487</v>
      </c>
      <c r="N1346" s="66">
        <f t="shared" si="185"/>
        <v>49.956255468066487</v>
      </c>
      <c r="O1346" s="94">
        <f t="shared" si="192"/>
        <v>49.956255468066487</v>
      </c>
    </row>
    <row r="1347" spans="1:15" ht="18" customHeight="1" outlineLevel="2">
      <c r="A1347" s="81">
        <v>117</v>
      </c>
      <c r="B1347" s="76" t="s">
        <v>909</v>
      </c>
      <c r="C1347" s="76" t="s">
        <v>1527</v>
      </c>
      <c r="D1347" s="67">
        <v>1</v>
      </c>
      <c r="E1347" s="67">
        <v>0</v>
      </c>
      <c r="F1347" s="92">
        <v>1</v>
      </c>
      <c r="G1347" s="86">
        <f t="shared" si="188"/>
        <v>0</v>
      </c>
      <c r="H1347" s="67">
        <f t="shared" si="189"/>
        <v>0</v>
      </c>
      <c r="I1347" s="67">
        <f t="shared" si="190"/>
        <v>0</v>
      </c>
      <c r="J1347" s="67">
        <f t="shared" si="193"/>
        <v>0</v>
      </c>
      <c r="K1347" s="67">
        <f t="shared" si="187"/>
        <v>0</v>
      </c>
      <c r="L1347" s="67">
        <f t="shared" si="191"/>
        <v>0</v>
      </c>
      <c r="M1347" s="66">
        <f t="shared" si="184"/>
        <v>0</v>
      </c>
      <c r="N1347" s="66">
        <f t="shared" si="185"/>
        <v>0</v>
      </c>
      <c r="O1347" s="94">
        <f t="shared" si="192"/>
        <v>0</v>
      </c>
    </row>
    <row r="1348" spans="1:15" ht="18" customHeight="1" outlineLevel="2">
      <c r="A1348" s="81">
        <v>118</v>
      </c>
      <c r="B1348" s="76" t="s">
        <v>909</v>
      </c>
      <c r="C1348" s="76" t="s">
        <v>1584</v>
      </c>
      <c r="D1348" s="67">
        <v>77</v>
      </c>
      <c r="E1348" s="67">
        <v>470</v>
      </c>
      <c r="F1348" s="92">
        <v>11</v>
      </c>
      <c r="G1348" s="86">
        <f t="shared" si="188"/>
        <v>42.727272727272727</v>
      </c>
      <c r="H1348" s="67">
        <f t="shared" si="189"/>
        <v>1282</v>
      </c>
      <c r="I1348" s="67">
        <f t="shared" si="190"/>
        <v>1367</v>
      </c>
      <c r="J1348" s="67">
        <f t="shared" si="193"/>
        <v>44</v>
      </c>
      <c r="K1348" s="67">
        <f t="shared" si="187"/>
        <v>90</v>
      </c>
      <c r="L1348" s="67">
        <f t="shared" si="191"/>
        <v>134</v>
      </c>
      <c r="M1348" s="66">
        <f t="shared" si="184"/>
        <v>55.489964580873675</v>
      </c>
      <c r="N1348" s="66">
        <f t="shared" si="185"/>
        <v>55.489964580873675</v>
      </c>
      <c r="O1348" s="94">
        <f t="shared" si="192"/>
        <v>55.489964580873675</v>
      </c>
    </row>
    <row r="1349" spans="1:15" ht="18" customHeight="1" outlineLevel="2">
      <c r="A1349" s="81">
        <v>119</v>
      </c>
      <c r="B1349" s="76" t="s">
        <v>909</v>
      </c>
      <c r="C1349" s="76" t="s">
        <v>1268</v>
      </c>
      <c r="D1349" s="67">
        <v>141</v>
      </c>
      <c r="E1349" s="67">
        <v>1528</v>
      </c>
      <c r="F1349" s="92">
        <v>19</v>
      </c>
      <c r="G1349" s="86">
        <f t="shared" si="188"/>
        <v>80.421052631578945</v>
      </c>
      <c r="H1349" s="67">
        <f t="shared" si="189"/>
        <v>2413</v>
      </c>
      <c r="I1349" s="67">
        <f t="shared" si="190"/>
        <v>2573</v>
      </c>
      <c r="J1349" s="67">
        <f t="shared" si="193"/>
        <v>82</v>
      </c>
      <c r="K1349" s="67">
        <f t="shared" si="187"/>
        <v>170</v>
      </c>
      <c r="L1349" s="67">
        <f t="shared" si="191"/>
        <v>252</v>
      </c>
      <c r="M1349" s="66">
        <f t="shared" ref="M1349:M1350" si="194">G1349*100/D1349</f>
        <v>57.03620754012691</v>
      </c>
      <c r="N1349" s="66">
        <f t="shared" si="185"/>
        <v>57.03620754012691</v>
      </c>
      <c r="O1349" s="94">
        <f t="shared" si="192"/>
        <v>57.03620754012691</v>
      </c>
    </row>
    <row r="1350" spans="1:15" ht="18" customHeight="1" outlineLevel="2">
      <c r="A1350" s="81">
        <v>120</v>
      </c>
      <c r="B1350" s="76" t="s">
        <v>909</v>
      </c>
      <c r="C1350" s="76" t="s">
        <v>1478</v>
      </c>
      <c r="D1350" s="67">
        <v>56</v>
      </c>
      <c r="E1350" s="67">
        <v>715</v>
      </c>
      <c r="F1350" s="92">
        <v>19</v>
      </c>
      <c r="G1350" s="86">
        <f t="shared" si="188"/>
        <v>37.631578947368418</v>
      </c>
      <c r="H1350" s="67">
        <f t="shared" si="189"/>
        <v>1129</v>
      </c>
      <c r="I1350" s="67">
        <f t="shared" si="190"/>
        <v>1204</v>
      </c>
      <c r="J1350" s="67">
        <f t="shared" si="193"/>
        <v>38</v>
      </c>
      <c r="K1350" s="67">
        <f t="shared" si="187"/>
        <v>79</v>
      </c>
      <c r="L1350" s="67">
        <f t="shared" si="191"/>
        <v>117</v>
      </c>
      <c r="M1350" s="66">
        <f t="shared" si="194"/>
        <v>67.199248120300737</v>
      </c>
      <c r="N1350" s="66">
        <f t="shared" si="185"/>
        <v>67.199248120300737</v>
      </c>
      <c r="O1350" s="94">
        <f t="shared" si="192"/>
        <v>67.199248120300737</v>
      </c>
    </row>
    <row r="1351" spans="1:15" ht="15.75" outlineLevel="2">
      <c r="A1351" s="81">
        <v>121</v>
      </c>
      <c r="B1351" s="76" t="s">
        <v>909</v>
      </c>
      <c r="C1351" s="76" t="s">
        <v>1479</v>
      </c>
      <c r="D1351" s="67">
        <v>263</v>
      </c>
      <c r="E1351" s="67">
        <v>2179</v>
      </c>
      <c r="F1351" s="92">
        <v>19</v>
      </c>
      <c r="G1351" s="86">
        <f t="shared" si="188"/>
        <v>114.68421052631579</v>
      </c>
      <c r="H1351" s="67">
        <f t="shared" si="189"/>
        <v>3441</v>
      </c>
      <c r="I1351" s="67">
        <f t="shared" si="190"/>
        <v>3670</v>
      </c>
      <c r="J1351" s="67">
        <f t="shared" si="193"/>
        <v>117</v>
      </c>
      <c r="K1351" s="67">
        <f t="shared" si="187"/>
        <v>242</v>
      </c>
      <c r="L1351" s="67">
        <f t="shared" si="191"/>
        <v>359</v>
      </c>
      <c r="O1351" s="94">
        <f t="shared" si="192"/>
        <v>43.606163698218936</v>
      </c>
    </row>
    <row r="1352" spans="1:15" ht="15.75" outlineLevel="2">
      <c r="A1352" s="81">
        <v>122</v>
      </c>
      <c r="B1352" s="76" t="s">
        <v>909</v>
      </c>
      <c r="C1352" s="76" t="s">
        <v>1528</v>
      </c>
      <c r="D1352" s="67">
        <v>1</v>
      </c>
      <c r="E1352" s="67">
        <v>0</v>
      </c>
      <c r="F1352" s="92">
        <v>1</v>
      </c>
      <c r="G1352" s="86">
        <f t="shared" si="188"/>
        <v>0</v>
      </c>
      <c r="H1352" s="67">
        <f t="shared" si="189"/>
        <v>0</v>
      </c>
      <c r="I1352" s="67">
        <f t="shared" si="190"/>
        <v>0</v>
      </c>
      <c r="J1352" s="67">
        <f t="shared" si="193"/>
        <v>0</v>
      </c>
      <c r="K1352" s="67">
        <f t="shared" si="187"/>
        <v>0</v>
      </c>
      <c r="L1352" s="67">
        <f t="shared" si="191"/>
        <v>0</v>
      </c>
      <c r="O1352" s="94">
        <f t="shared" si="192"/>
        <v>0</v>
      </c>
    </row>
    <row r="1353" spans="1:15" ht="15.75" outlineLevel="2">
      <c r="A1353" s="81">
        <v>123</v>
      </c>
      <c r="B1353" s="76" t="s">
        <v>909</v>
      </c>
      <c r="C1353" s="76" t="s">
        <v>1274</v>
      </c>
      <c r="D1353" s="67">
        <v>243</v>
      </c>
      <c r="E1353" s="67">
        <v>2040</v>
      </c>
      <c r="F1353" s="92">
        <v>19</v>
      </c>
      <c r="G1353" s="86">
        <f t="shared" si="188"/>
        <v>107.36842105263158</v>
      </c>
      <c r="H1353" s="67">
        <f t="shared" si="189"/>
        <v>3221</v>
      </c>
      <c r="I1353" s="67">
        <f t="shared" si="190"/>
        <v>3436</v>
      </c>
      <c r="J1353" s="67">
        <f t="shared" si="193"/>
        <v>110</v>
      </c>
      <c r="K1353" s="67">
        <f t="shared" si="187"/>
        <v>227</v>
      </c>
      <c r="L1353" s="67">
        <f t="shared" si="191"/>
        <v>337</v>
      </c>
      <c r="O1353" s="94">
        <f t="shared" si="192"/>
        <v>44.184535412605591</v>
      </c>
    </row>
    <row r="1354" spans="1:15" ht="15.75" outlineLevel="2">
      <c r="A1354" s="81">
        <v>124</v>
      </c>
      <c r="B1354" s="76" t="s">
        <v>909</v>
      </c>
      <c r="C1354" s="76" t="s">
        <v>1270</v>
      </c>
      <c r="D1354" s="67">
        <v>70</v>
      </c>
      <c r="E1354" s="67">
        <v>523</v>
      </c>
      <c r="F1354" s="92">
        <v>18</v>
      </c>
      <c r="G1354" s="86">
        <f t="shared" si="188"/>
        <v>29.055555555555557</v>
      </c>
      <c r="H1354" s="67">
        <f t="shared" si="189"/>
        <v>872</v>
      </c>
      <c r="I1354" s="67">
        <f t="shared" si="190"/>
        <v>930</v>
      </c>
      <c r="J1354" s="67">
        <f t="shared" si="193"/>
        <v>30</v>
      </c>
      <c r="K1354" s="67">
        <f t="shared" si="187"/>
        <v>61</v>
      </c>
      <c r="L1354" s="67">
        <f t="shared" si="191"/>
        <v>91</v>
      </c>
      <c r="O1354" s="94">
        <f t="shared" si="192"/>
        <v>41.507936507936506</v>
      </c>
    </row>
    <row r="1355" spans="1:15" ht="15.75" outlineLevel="2">
      <c r="A1355" s="81">
        <v>125</v>
      </c>
      <c r="B1355" s="76" t="s">
        <v>909</v>
      </c>
      <c r="C1355" s="76" t="s">
        <v>1269</v>
      </c>
      <c r="D1355" s="67">
        <v>109</v>
      </c>
      <c r="E1355" s="67">
        <v>748</v>
      </c>
      <c r="F1355" s="92">
        <v>19</v>
      </c>
      <c r="G1355" s="86">
        <f t="shared" si="188"/>
        <v>39.368421052631582</v>
      </c>
      <c r="H1355" s="67">
        <f t="shared" si="189"/>
        <v>1181</v>
      </c>
      <c r="I1355" s="67">
        <f t="shared" si="190"/>
        <v>1260</v>
      </c>
      <c r="J1355" s="67">
        <f t="shared" si="193"/>
        <v>40</v>
      </c>
      <c r="K1355" s="67">
        <f t="shared" si="187"/>
        <v>83</v>
      </c>
      <c r="L1355" s="67">
        <f t="shared" si="191"/>
        <v>123</v>
      </c>
      <c r="O1355" s="94">
        <f t="shared" si="192"/>
        <v>36.117817479478518</v>
      </c>
    </row>
    <row r="1356" spans="1:15" s="117" customFormat="1" ht="15.75" outlineLevel="1">
      <c r="A1356" s="121"/>
      <c r="B1356" s="126" t="s">
        <v>992</v>
      </c>
      <c r="C1356" s="122"/>
      <c r="D1356" s="123"/>
      <c r="E1356" s="123"/>
      <c r="F1356" s="124"/>
      <c r="G1356" s="125"/>
      <c r="H1356" s="123"/>
      <c r="I1356" s="123"/>
      <c r="J1356" s="123">
        <f>SUBTOTAL(9,J1231:J1355)</f>
        <v>7594</v>
      </c>
      <c r="K1356" s="123">
        <f>SUBTOTAL(9,K1231:K1355)</f>
        <v>15612</v>
      </c>
      <c r="L1356" s="123">
        <f>SUBTOTAL(9,L1231:L1355)</f>
        <v>23206</v>
      </c>
      <c r="O1356" s="115"/>
    </row>
    <row r="1357" spans="1:15" s="117" customFormat="1" ht="15.75">
      <c r="A1357" s="121"/>
      <c r="B1357" s="126" t="s">
        <v>993</v>
      </c>
      <c r="C1357" s="122"/>
      <c r="D1357" s="123"/>
      <c r="E1357" s="123"/>
      <c r="F1357" s="124"/>
      <c r="G1357" s="125"/>
      <c r="H1357" s="123"/>
      <c r="I1357" s="123"/>
      <c r="J1357" s="123">
        <f>SUBTOTAL(9,J4:J1355)</f>
        <v>80543</v>
      </c>
      <c r="K1357" s="123">
        <f>SUBTOTAL(9,K4:K1355)</f>
        <v>163996</v>
      </c>
      <c r="L1357" s="123">
        <f>SUBTOTAL(9,L4:L1355)</f>
        <v>244539</v>
      </c>
      <c r="O1357" s="115"/>
    </row>
  </sheetData>
  <autoFilter ref="A3:O1355">
    <filterColumn colId="1"/>
  </autoFilter>
  <mergeCells count="3">
    <mergeCell ref="A1:L1"/>
    <mergeCell ref="A2:I2"/>
    <mergeCell ref="J2:L2"/>
  </mergeCells>
  <printOptions horizontalCentered="1"/>
  <pageMargins left="0.2" right="0.14000000000000001" top="0.11" bottom="0.47" header="0.13" footer="0.16"/>
  <pageSetup paperSize="9" orientation="landscape" r:id="rId1"/>
  <headerFooter>
    <oddFooter>Page &amp;P of &amp;N</oddFooter>
  </headerFooter>
  <rowBreaks count="13" manualBreakCount="13">
    <brk id="105" max="16383" man="1"/>
    <brk id="180" max="16383" man="1"/>
    <brk id="265" max="16383" man="1"/>
    <brk id="365" max="16383" man="1"/>
    <brk id="510" max="16383" man="1"/>
    <brk id="619" max="16383" man="1"/>
    <brk id="770" max="16383" man="1"/>
    <brk id="877" max="16383" man="1"/>
    <brk id="959" max="16383" man="1"/>
    <brk id="1022" max="16383" man="1"/>
    <brk id="1127" max="16383" man="1"/>
    <brk id="1230" max="16383" man="1"/>
    <brk id="135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N518"/>
  <sheetViews>
    <sheetView tabSelected="1" topLeftCell="A58" zoomScaleSheetLayoutView="80" workbookViewId="0">
      <selection activeCell="O63" sqref="O63"/>
    </sheetView>
  </sheetViews>
  <sheetFormatPr defaultRowHeight="15" outlineLevelRow="2"/>
  <cols>
    <col min="1" max="1" width="9.85546875" style="8" bestFit="1" customWidth="1"/>
    <col min="2" max="2" width="16.7109375" style="8" bestFit="1" customWidth="1"/>
    <col min="3" max="3" width="26.42578125" style="8" bestFit="1" customWidth="1"/>
    <col min="4" max="4" width="11.7109375" style="70" customWidth="1"/>
    <col min="5" max="5" width="11.5703125" style="70" customWidth="1"/>
    <col min="6" max="6" width="6.140625" style="70" customWidth="1"/>
    <col min="7" max="7" width="7.28515625" style="70" customWidth="1"/>
    <col min="8" max="8" width="8.5703125" style="70" customWidth="1"/>
    <col min="9" max="9" width="8.7109375" style="70" customWidth="1"/>
    <col min="10" max="10" width="12.7109375" style="70" customWidth="1"/>
    <col min="11" max="11" width="11.5703125" style="70" customWidth="1"/>
    <col min="12" max="12" width="9.5703125" style="70" bestFit="1" customWidth="1"/>
    <col min="13" max="13" width="9.5703125" hidden="1" customWidth="1"/>
    <col min="14" max="14" width="0" hidden="1" customWidth="1"/>
  </cols>
  <sheetData>
    <row r="1" spans="1:14" ht="18.75" customHeight="1">
      <c r="A1" s="139" t="s">
        <v>1520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</row>
    <row r="2" spans="1:14" ht="18.75" customHeight="1">
      <c r="A2" s="140"/>
      <c r="B2" s="140"/>
      <c r="C2" s="140"/>
      <c r="D2" s="10"/>
      <c r="E2" s="10"/>
      <c r="F2" s="10"/>
      <c r="H2" s="141"/>
      <c r="I2" s="142"/>
      <c r="J2" s="136" t="s">
        <v>1599</v>
      </c>
      <c r="K2" s="137"/>
      <c r="L2" s="138"/>
    </row>
    <row r="3" spans="1:14" ht="44.25" customHeight="1">
      <c r="A3" s="1" t="s">
        <v>1258</v>
      </c>
      <c r="B3" s="62" t="s">
        <v>1</v>
      </c>
      <c r="C3" s="63" t="s">
        <v>2</v>
      </c>
      <c r="D3" s="64" t="s">
        <v>3</v>
      </c>
      <c r="E3" s="75" t="s">
        <v>1585</v>
      </c>
      <c r="F3" s="1" t="s">
        <v>4</v>
      </c>
      <c r="G3" s="1" t="s">
        <v>5</v>
      </c>
      <c r="H3" s="73" t="s">
        <v>1533</v>
      </c>
      <c r="I3" s="73" t="s">
        <v>1534</v>
      </c>
      <c r="J3" s="69" t="s">
        <v>1512</v>
      </c>
      <c r="K3" s="69" t="s">
        <v>1510</v>
      </c>
      <c r="L3" s="69" t="s">
        <v>1508</v>
      </c>
      <c r="M3" s="65" t="s">
        <v>1511</v>
      </c>
      <c r="N3" s="93" t="s">
        <v>1593</v>
      </c>
    </row>
    <row r="4" spans="1:14" ht="17.100000000000001" customHeight="1" outlineLevel="2">
      <c r="A4" s="33">
        <v>1</v>
      </c>
      <c r="B4" s="34" t="s">
        <v>7</v>
      </c>
      <c r="C4" s="35" t="s">
        <v>994</v>
      </c>
      <c r="D4" s="102">
        <v>70</v>
      </c>
      <c r="E4" s="102">
        <v>878</v>
      </c>
      <c r="F4" s="102">
        <v>20</v>
      </c>
      <c r="G4" s="4">
        <f>E4/F4</f>
        <v>43.9</v>
      </c>
      <c r="H4" s="31">
        <f>ROUND(G4*35,0)</f>
        <v>1537</v>
      </c>
      <c r="I4" s="31">
        <f>ROUND(G4*36,0)</f>
        <v>1580</v>
      </c>
      <c r="J4" s="31">
        <f>ROUND(H4*0.05,0)</f>
        <v>77</v>
      </c>
      <c r="K4" s="31">
        <f>ROUND(I4*0.1-3,0)</f>
        <v>155</v>
      </c>
      <c r="L4" s="31">
        <f>J4+K4</f>
        <v>232</v>
      </c>
      <c r="M4" s="66">
        <f>G4*100/D4</f>
        <v>62.714285714285715</v>
      </c>
      <c r="N4" s="94">
        <f>G4*100/D4</f>
        <v>62.714285714285715</v>
      </c>
    </row>
    <row r="5" spans="1:14" ht="17.100000000000001" customHeight="1" outlineLevel="2">
      <c r="A5" s="33">
        <v>2</v>
      </c>
      <c r="B5" s="34" t="s">
        <v>7</v>
      </c>
      <c r="C5" s="36" t="s">
        <v>1012</v>
      </c>
      <c r="D5" s="102">
        <v>261</v>
      </c>
      <c r="E5" s="102">
        <v>2805</v>
      </c>
      <c r="F5" s="102">
        <v>20</v>
      </c>
      <c r="G5" s="4">
        <f t="shared" ref="G5:G69" si="0">E5/F5</f>
        <v>140.25</v>
      </c>
      <c r="H5" s="31">
        <f t="shared" ref="H5:H43" si="1">ROUND(G5*35,0)</f>
        <v>4909</v>
      </c>
      <c r="I5" s="31">
        <f t="shared" ref="I5:I43" si="2">ROUND(G5*36,0)</f>
        <v>5049</v>
      </c>
      <c r="J5" s="31">
        <f>ROUND(H5*0.05-25,0)</f>
        <v>220</v>
      </c>
      <c r="K5" s="31">
        <f>ROUND(I5*0.1-13,0)</f>
        <v>492</v>
      </c>
      <c r="L5" s="31">
        <f>J5+K5</f>
        <v>712</v>
      </c>
      <c r="M5" s="66">
        <f t="shared" ref="M5:M68" si="3">G5*100/D5</f>
        <v>53.735632183908045</v>
      </c>
      <c r="N5" s="94">
        <f t="shared" ref="N5:N69" si="4">G5*100/D5</f>
        <v>53.735632183908045</v>
      </c>
    </row>
    <row r="6" spans="1:14" ht="17.100000000000001" customHeight="1" outlineLevel="2">
      <c r="A6" s="33">
        <v>3</v>
      </c>
      <c r="B6" s="34" t="s">
        <v>7</v>
      </c>
      <c r="C6" s="35" t="s">
        <v>1480</v>
      </c>
      <c r="D6" s="102">
        <v>21</v>
      </c>
      <c r="E6" s="102">
        <v>225</v>
      </c>
      <c r="F6" s="102">
        <v>20</v>
      </c>
      <c r="G6" s="4">
        <f t="shared" si="0"/>
        <v>11.25</v>
      </c>
      <c r="H6" s="31">
        <f t="shared" si="1"/>
        <v>394</v>
      </c>
      <c r="I6" s="31">
        <f t="shared" si="2"/>
        <v>405</v>
      </c>
      <c r="J6" s="31">
        <f t="shared" ref="J6:J67" si="5">ROUND(H6*0.05,0)</f>
        <v>20</v>
      </c>
      <c r="K6" s="31">
        <f t="shared" ref="K6:K43" si="6">ROUND(I6*0.1-3,0)</f>
        <v>38</v>
      </c>
      <c r="L6" s="31">
        <f t="shared" ref="L6:L69" si="7">J6+K6</f>
        <v>58</v>
      </c>
      <c r="M6" s="66">
        <f t="shared" si="3"/>
        <v>53.571428571428569</v>
      </c>
      <c r="N6" s="94">
        <f t="shared" si="4"/>
        <v>53.571428571428569</v>
      </c>
    </row>
    <row r="7" spans="1:14" ht="17.100000000000001" customHeight="1" outlineLevel="2">
      <c r="A7" s="33">
        <v>4</v>
      </c>
      <c r="B7" s="34" t="s">
        <v>7</v>
      </c>
      <c r="C7" s="35" t="s">
        <v>14</v>
      </c>
      <c r="D7" s="102">
        <v>70</v>
      </c>
      <c r="E7" s="102">
        <v>510</v>
      </c>
      <c r="F7" s="102">
        <v>19</v>
      </c>
      <c r="G7" s="4">
        <f t="shared" si="0"/>
        <v>26.842105263157894</v>
      </c>
      <c r="H7" s="31">
        <f t="shared" si="1"/>
        <v>939</v>
      </c>
      <c r="I7" s="31">
        <f t="shared" si="2"/>
        <v>966</v>
      </c>
      <c r="J7" s="31">
        <f t="shared" si="5"/>
        <v>47</v>
      </c>
      <c r="K7" s="31">
        <f t="shared" si="6"/>
        <v>94</v>
      </c>
      <c r="L7" s="31">
        <f t="shared" si="7"/>
        <v>141</v>
      </c>
      <c r="M7" s="66">
        <f t="shared" si="3"/>
        <v>38.34586466165414</v>
      </c>
      <c r="N7" s="94">
        <f t="shared" si="4"/>
        <v>38.34586466165414</v>
      </c>
    </row>
    <row r="8" spans="1:14" ht="17.100000000000001" customHeight="1" outlineLevel="2">
      <c r="A8" s="33">
        <v>5</v>
      </c>
      <c r="B8" s="34" t="s">
        <v>7</v>
      </c>
      <c r="C8" s="35" t="s">
        <v>995</v>
      </c>
      <c r="D8" s="102">
        <v>80</v>
      </c>
      <c r="E8" s="102">
        <v>1064</v>
      </c>
      <c r="F8" s="102">
        <v>20</v>
      </c>
      <c r="G8" s="4">
        <f t="shared" si="0"/>
        <v>53.2</v>
      </c>
      <c r="H8" s="31">
        <f t="shared" si="1"/>
        <v>1862</v>
      </c>
      <c r="I8" s="31">
        <f t="shared" si="2"/>
        <v>1915</v>
      </c>
      <c r="J8" s="31">
        <f t="shared" si="5"/>
        <v>93</v>
      </c>
      <c r="K8" s="31">
        <f t="shared" si="6"/>
        <v>189</v>
      </c>
      <c r="L8" s="31">
        <f t="shared" si="7"/>
        <v>282</v>
      </c>
      <c r="M8" s="66">
        <f t="shared" si="3"/>
        <v>66.5</v>
      </c>
      <c r="N8" s="94">
        <f t="shared" si="4"/>
        <v>66.5</v>
      </c>
    </row>
    <row r="9" spans="1:14" ht="17.100000000000001" customHeight="1" outlineLevel="2">
      <c r="A9" s="33">
        <v>6</v>
      </c>
      <c r="B9" s="34" t="s">
        <v>7</v>
      </c>
      <c r="C9" s="35" t="s">
        <v>16</v>
      </c>
      <c r="D9" s="102">
        <v>58</v>
      </c>
      <c r="E9" s="102">
        <v>731</v>
      </c>
      <c r="F9" s="102">
        <v>19</v>
      </c>
      <c r="G9" s="4">
        <f t="shared" si="0"/>
        <v>38.473684210526315</v>
      </c>
      <c r="H9" s="31">
        <f t="shared" si="1"/>
        <v>1347</v>
      </c>
      <c r="I9" s="31">
        <f t="shared" si="2"/>
        <v>1385</v>
      </c>
      <c r="J9" s="31">
        <f t="shared" si="5"/>
        <v>67</v>
      </c>
      <c r="K9" s="31">
        <f t="shared" si="6"/>
        <v>136</v>
      </c>
      <c r="L9" s="31">
        <f t="shared" si="7"/>
        <v>203</v>
      </c>
      <c r="M9" s="66">
        <f t="shared" si="3"/>
        <v>66.333938294010892</v>
      </c>
      <c r="N9" s="94">
        <f t="shared" si="4"/>
        <v>66.333938294010892</v>
      </c>
    </row>
    <row r="10" spans="1:14" ht="17.100000000000001" customHeight="1" outlineLevel="2">
      <c r="A10" s="33">
        <v>7</v>
      </c>
      <c r="B10" s="34" t="s">
        <v>7</v>
      </c>
      <c r="C10" s="35" t="s">
        <v>18</v>
      </c>
      <c r="D10" s="102">
        <v>31</v>
      </c>
      <c r="E10" s="102">
        <v>455</v>
      </c>
      <c r="F10" s="102">
        <v>19</v>
      </c>
      <c r="G10" s="4">
        <f t="shared" si="0"/>
        <v>23.94736842105263</v>
      </c>
      <c r="H10" s="31">
        <f t="shared" si="1"/>
        <v>838</v>
      </c>
      <c r="I10" s="31">
        <f t="shared" si="2"/>
        <v>862</v>
      </c>
      <c r="J10" s="31">
        <f t="shared" si="5"/>
        <v>42</v>
      </c>
      <c r="K10" s="31">
        <f t="shared" si="6"/>
        <v>83</v>
      </c>
      <c r="L10" s="31">
        <f t="shared" si="7"/>
        <v>125</v>
      </c>
      <c r="M10" s="66">
        <f t="shared" si="3"/>
        <v>77.249575551782669</v>
      </c>
      <c r="N10" s="94">
        <f t="shared" si="4"/>
        <v>77.249575551782669</v>
      </c>
    </row>
    <row r="11" spans="1:14" s="7" customFormat="1" ht="17.100000000000001" customHeight="1" outlineLevel="2">
      <c r="A11" s="33">
        <v>8</v>
      </c>
      <c r="B11" s="34" t="s">
        <v>7</v>
      </c>
      <c r="C11" s="35" t="s">
        <v>996</v>
      </c>
      <c r="D11" s="102">
        <v>92</v>
      </c>
      <c r="E11" s="102">
        <v>939</v>
      </c>
      <c r="F11" s="102">
        <v>14</v>
      </c>
      <c r="G11" s="4">
        <f t="shared" si="0"/>
        <v>67.071428571428569</v>
      </c>
      <c r="H11" s="31">
        <f t="shared" si="1"/>
        <v>2348</v>
      </c>
      <c r="I11" s="31">
        <f t="shared" si="2"/>
        <v>2415</v>
      </c>
      <c r="J11" s="31">
        <f t="shared" si="5"/>
        <v>117</v>
      </c>
      <c r="K11" s="31">
        <f t="shared" si="6"/>
        <v>239</v>
      </c>
      <c r="L11" s="31">
        <f t="shared" si="7"/>
        <v>356</v>
      </c>
      <c r="M11" s="66">
        <f t="shared" si="3"/>
        <v>72.903726708074529</v>
      </c>
      <c r="N11" s="94">
        <f t="shared" si="4"/>
        <v>72.903726708074529</v>
      </c>
    </row>
    <row r="12" spans="1:14" s="8" customFormat="1" ht="17.100000000000001" customHeight="1" outlineLevel="2">
      <c r="A12" s="33">
        <v>9</v>
      </c>
      <c r="B12" s="34" t="s">
        <v>7</v>
      </c>
      <c r="C12" s="35" t="s">
        <v>997</v>
      </c>
      <c r="D12" s="102">
        <v>172</v>
      </c>
      <c r="E12" s="102">
        <v>2256</v>
      </c>
      <c r="F12" s="102">
        <v>20</v>
      </c>
      <c r="G12" s="4">
        <f t="shared" si="0"/>
        <v>112.8</v>
      </c>
      <c r="H12" s="31">
        <f t="shared" si="1"/>
        <v>3948</v>
      </c>
      <c r="I12" s="31">
        <f t="shared" si="2"/>
        <v>4061</v>
      </c>
      <c r="J12" s="31">
        <f>ROUND(H12*0.05-15,0)</f>
        <v>182</v>
      </c>
      <c r="K12" s="31">
        <f t="shared" si="6"/>
        <v>403</v>
      </c>
      <c r="L12" s="31">
        <f t="shared" si="7"/>
        <v>585</v>
      </c>
      <c r="M12" s="66">
        <f t="shared" si="3"/>
        <v>65.581395348837205</v>
      </c>
      <c r="N12" s="94">
        <f t="shared" si="4"/>
        <v>65.581395348837205</v>
      </c>
    </row>
    <row r="13" spans="1:14" ht="17.100000000000001" customHeight="1" outlineLevel="2">
      <c r="A13" s="95">
        <v>10</v>
      </c>
      <c r="B13" s="96" t="s">
        <v>7</v>
      </c>
      <c r="C13" s="35" t="s">
        <v>998</v>
      </c>
      <c r="D13" s="103">
        <v>47</v>
      </c>
      <c r="E13" s="103">
        <v>493</v>
      </c>
      <c r="F13" s="103">
        <v>22</v>
      </c>
      <c r="G13" s="4">
        <f t="shared" si="0"/>
        <v>22.40909090909091</v>
      </c>
      <c r="H13" s="31">
        <f t="shared" si="1"/>
        <v>784</v>
      </c>
      <c r="I13" s="31">
        <f t="shared" si="2"/>
        <v>807</v>
      </c>
      <c r="J13" s="31">
        <f t="shared" si="5"/>
        <v>39</v>
      </c>
      <c r="K13" s="31">
        <f t="shared" si="6"/>
        <v>78</v>
      </c>
      <c r="L13" s="31">
        <f t="shared" si="7"/>
        <v>117</v>
      </c>
      <c r="M13" s="66">
        <f t="shared" si="3"/>
        <v>47.678916827853001</v>
      </c>
      <c r="N13" s="94">
        <f t="shared" si="4"/>
        <v>47.678916827853001</v>
      </c>
    </row>
    <row r="14" spans="1:14" ht="17.100000000000001" customHeight="1" outlineLevel="2">
      <c r="A14" s="33">
        <v>11</v>
      </c>
      <c r="B14" s="34" t="s">
        <v>7</v>
      </c>
      <c r="C14" s="35" t="s">
        <v>999</v>
      </c>
      <c r="D14" s="102">
        <v>27</v>
      </c>
      <c r="E14" s="102">
        <v>329</v>
      </c>
      <c r="F14" s="102">
        <v>19</v>
      </c>
      <c r="G14" s="4">
        <f t="shared" si="0"/>
        <v>17.315789473684209</v>
      </c>
      <c r="H14" s="31">
        <f t="shared" si="1"/>
        <v>606</v>
      </c>
      <c r="I14" s="31">
        <f t="shared" si="2"/>
        <v>623</v>
      </c>
      <c r="J14" s="31">
        <f t="shared" si="5"/>
        <v>30</v>
      </c>
      <c r="K14" s="31">
        <f t="shared" si="6"/>
        <v>59</v>
      </c>
      <c r="L14" s="31">
        <f t="shared" si="7"/>
        <v>89</v>
      </c>
      <c r="M14" s="66">
        <f t="shared" si="3"/>
        <v>64.132553606237806</v>
      </c>
      <c r="N14" s="94">
        <f t="shared" si="4"/>
        <v>64.132553606237806</v>
      </c>
    </row>
    <row r="15" spans="1:14" ht="17.100000000000001" customHeight="1" outlineLevel="2">
      <c r="A15" s="33">
        <v>12</v>
      </c>
      <c r="B15" s="34" t="s">
        <v>7</v>
      </c>
      <c r="C15" s="35" t="s">
        <v>1000</v>
      </c>
      <c r="D15" s="102">
        <v>102</v>
      </c>
      <c r="E15" s="102">
        <v>1033</v>
      </c>
      <c r="F15" s="102">
        <v>17</v>
      </c>
      <c r="G15" s="4">
        <f t="shared" si="0"/>
        <v>60.764705882352942</v>
      </c>
      <c r="H15" s="31">
        <f t="shared" si="1"/>
        <v>2127</v>
      </c>
      <c r="I15" s="31">
        <f t="shared" si="2"/>
        <v>2188</v>
      </c>
      <c r="J15" s="31">
        <f t="shared" si="5"/>
        <v>106</v>
      </c>
      <c r="K15" s="31">
        <f t="shared" si="6"/>
        <v>216</v>
      </c>
      <c r="L15" s="31">
        <f t="shared" si="7"/>
        <v>322</v>
      </c>
      <c r="M15" s="66">
        <f t="shared" si="3"/>
        <v>59.573241061130339</v>
      </c>
      <c r="N15" s="94">
        <f t="shared" si="4"/>
        <v>59.573241061130339</v>
      </c>
    </row>
    <row r="16" spans="1:14" ht="17.100000000000001" customHeight="1" outlineLevel="2">
      <c r="A16" s="33">
        <v>13</v>
      </c>
      <c r="B16" s="34" t="s">
        <v>7</v>
      </c>
      <c r="C16" s="35" t="s">
        <v>1001</v>
      </c>
      <c r="D16" s="102">
        <v>29</v>
      </c>
      <c r="E16" s="102">
        <v>373</v>
      </c>
      <c r="F16" s="102">
        <v>18</v>
      </c>
      <c r="G16" s="4">
        <f t="shared" si="0"/>
        <v>20.722222222222221</v>
      </c>
      <c r="H16" s="31">
        <f t="shared" si="1"/>
        <v>725</v>
      </c>
      <c r="I16" s="31">
        <f t="shared" si="2"/>
        <v>746</v>
      </c>
      <c r="J16" s="31">
        <f t="shared" si="5"/>
        <v>36</v>
      </c>
      <c r="K16" s="31">
        <f t="shared" si="6"/>
        <v>72</v>
      </c>
      <c r="L16" s="31">
        <f t="shared" si="7"/>
        <v>108</v>
      </c>
      <c r="M16" s="66">
        <f t="shared" si="3"/>
        <v>71.455938697318004</v>
      </c>
      <c r="N16" s="94">
        <f t="shared" si="4"/>
        <v>71.455938697318004</v>
      </c>
    </row>
    <row r="17" spans="1:14" ht="17.100000000000001" customHeight="1" outlineLevel="2">
      <c r="A17" s="33">
        <v>14</v>
      </c>
      <c r="B17" s="34" t="s">
        <v>7</v>
      </c>
      <c r="C17" s="36" t="s">
        <v>1002</v>
      </c>
      <c r="D17" s="102">
        <v>122</v>
      </c>
      <c r="E17" s="102">
        <v>1649</v>
      </c>
      <c r="F17" s="102">
        <v>20</v>
      </c>
      <c r="G17" s="4">
        <f t="shared" si="0"/>
        <v>82.45</v>
      </c>
      <c r="H17" s="31">
        <f t="shared" si="1"/>
        <v>2886</v>
      </c>
      <c r="I17" s="31">
        <f t="shared" si="2"/>
        <v>2968</v>
      </c>
      <c r="J17" s="31">
        <f t="shared" si="5"/>
        <v>144</v>
      </c>
      <c r="K17" s="31">
        <f t="shared" si="6"/>
        <v>294</v>
      </c>
      <c r="L17" s="31">
        <f t="shared" si="7"/>
        <v>438</v>
      </c>
      <c r="M17" s="66">
        <f t="shared" si="3"/>
        <v>67.581967213114751</v>
      </c>
      <c r="N17" s="94">
        <f t="shared" si="4"/>
        <v>67.581967213114751</v>
      </c>
    </row>
    <row r="18" spans="1:14" ht="17.100000000000001" customHeight="1" outlineLevel="2">
      <c r="A18" s="33">
        <v>15</v>
      </c>
      <c r="B18" s="34" t="s">
        <v>7</v>
      </c>
      <c r="C18" s="36" t="s">
        <v>1003</v>
      </c>
      <c r="D18" s="102">
        <v>33</v>
      </c>
      <c r="E18" s="102">
        <v>382</v>
      </c>
      <c r="F18" s="102">
        <v>20</v>
      </c>
      <c r="G18" s="4">
        <f t="shared" si="0"/>
        <v>19.100000000000001</v>
      </c>
      <c r="H18" s="31">
        <f t="shared" si="1"/>
        <v>669</v>
      </c>
      <c r="I18" s="31">
        <f t="shared" si="2"/>
        <v>688</v>
      </c>
      <c r="J18" s="31">
        <f t="shared" si="5"/>
        <v>33</v>
      </c>
      <c r="K18" s="31">
        <f t="shared" si="6"/>
        <v>66</v>
      </c>
      <c r="L18" s="31">
        <f t="shared" si="7"/>
        <v>99</v>
      </c>
      <c r="M18" s="66">
        <f t="shared" si="3"/>
        <v>57.878787878787882</v>
      </c>
      <c r="N18" s="94">
        <f t="shared" si="4"/>
        <v>57.878787878787882</v>
      </c>
    </row>
    <row r="19" spans="1:14" ht="17.100000000000001" customHeight="1" outlineLevel="2">
      <c r="A19" s="33">
        <v>16</v>
      </c>
      <c r="B19" s="34" t="s">
        <v>7</v>
      </c>
      <c r="C19" s="35" t="s">
        <v>1004</v>
      </c>
      <c r="D19" s="102">
        <v>59</v>
      </c>
      <c r="E19" s="102">
        <v>749</v>
      </c>
      <c r="F19" s="102">
        <v>20</v>
      </c>
      <c r="G19" s="4">
        <f t="shared" si="0"/>
        <v>37.450000000000003</v>
      </c>
      <c r="H19" s="31">
        <f t="shared" si="1"/>
        <v>1311</v>
      </c>
      <c r="I19" s="31">
        <f t="shared" si="2"/>
        <v>1348</v>
      </c>
      <c r="J19" s="31">
        <f t="shared" si="5"/>
        <v>66</v>
      </c>
      <c r="K19" s="31">
        <f t="shared" si="6"/>
        <v>132</v>
      </c>
      <c r="L19" s="31">
        <f t="shared" si="7"/>
        <v>198</v>
      </c>
      <c r="M19" s="66">
        <f t="shared" si="3"/>
        <v>63.47457627118645</v>
      </c>
      <c r="N19" s="94">
        <f t="shared" si="4"/>
        <v>63.47457627118645</v>
      </c>
    </row>
    <row r="20" spans="1:14" s="8" customFormat="1" ht="17.100000000000001" customHeight="1" outlineLevel="2">
      <c r="A20" s="33">
        <v>17</v>
      </c>
      <c r="B20" s="34" t="s">
        <v>7</v>
      </c>
      <c r="C20" s="34" t="s">
        <v>1483</v>
      </c>
      <c r="D20" s="102">
        <v>207</v>
      </c>
      <c r="E20" s="102">
        <v>1587</v>
      </c>
      <c r="F20" s="102">
        <v>18</v>
      </c>
      <c r="G20" s="4">
        <f t="shared" si="0"/>
        <v>88.166666666666671</v>
      </c>
      <c r="H20" s="31">
        <f t="shared" si="1"/>
        <v>3086</v>
      </c>
      <c r="I20" s="31">
        <f t="shared" si="2"/>
        <v>3174</v>
      </c>
      <c r="J20" s="31">
        <f t="shared" si="5"/>
        <v>154</v>
      </c>
      <c r="K20" s="31">
        <f t="shared" si="6"/>
        <v>314</v>
      </c>
      <c r="L20" s="31">
        <f>J20+K20</f>
        <v>468</v>
      </c>
      <c r="M20" s="66">
        <f t="shared" si="3"/>
        <v>42.592592592592595</v>
      </c>
      <c r="N20" s="94">
        <f t="shared" si="4"/>
        <v>42.592592592592595</v>
      </c>
    </row>
    <row r="21" spans="1:14" ht="17.100000000000001" customHeight="1" outlineLevel="2">
      <c r="A21" s="33">
        <v>18</v>
      </c>
      <c r="B21" s="34" t="s">
        <v>7</v>
      </c>
      <c r="C21" s="35" t="s">
        <v>38</v>
      </c>
      <c r="D21" s="102">
        <v>110</v>
      </c>
      <c r="E21" s="102">
        <v>1289</v>
      </c>
      <c r="F21" s="102">
        <v>20</v>
      </c>
      <c r="G21" s="4">
        <f t="shared" si="0"/>
        <v>64.45</v>
      </c>
      <c r="H21" s="31">
        <f t="shared" si="1"/>
        <v>2256</v>
      </c>
      <c r="I21" s="31">
        <f t="shared" si="2"/>
        <v>2320</v>
      </c>
      <c r="J21" s="31">
        <f t="shared" si="5"/>
        <v>113</v>
      </c>
      <c r="K21" s="31">
        <f t="shared" si="6"/>
        <v>229</v>
      </c>
      <c r="L21" s="31">
        <f t="shared" si="7"/>
        <v>342</v>
      </c>
      <c r="M21" s="66">
        <f t="shared" si="3"/>
        <v>58.590909090909093</v>
      </c>
      <c r="N21" s="94">
        <f t="shared" si="4"/>
        <v>58.590909090909093</v>
      </c>
    </row>
    <row r="22" spans="1:14" ht="17.100000000000001" customHeight="1" outlineLevel="2">
      <c r="A22" s="33">
        <v>19</v>
      </c>
      <c r="B22" s="34" t="s">
        <v>7</v>
      </c>
      <c r="C22" s="35" t="s">
        <v>47</v>
      </c>
      <c r="D22" s="102">
        <v>38</v>
      </c>
      <c r="E22" s="102">
        <v>454</v>
      </c>
      <c r="F22" s="102">
        <v>20</v>
      </c>
      <c r="G22" s="4">
        <f t="shared" si="0"/>
        <v>22.7</v>
      </c>
      <c r="H22" s="31">
        <f t="shared" si="1"/>
        <v>795</v>
      </c>
      <c r="I22" s="31">
        <f t="shared" si="2"/>
        <v>817</v>
      </c>
      <c r="J22" s="31">
        <f t="shared" si="5"/>
        <v>40</v>
      </c>
      <c r="K22" s="31">
        <f t="shared" si="6"/>
        <v>79</v>
      </c>
      <c r="L22" s="31">
        <f t="shared" si="7"/>
        <v>119</v>
      </c>
      <c r="M22" s="66">
        <f t="shared" si="3"/>
        <v>59.736842105263158</v>
      </c>
      <c r="N22" s="94">
        <f t="shared" si="4"/>
        <v>59.736842105263158</v>
      </c>
    </row>
    <row r="23" spans="1:14" ht="17.100000000000001" customHeight="1" outlineLevel="2">
      <c r="A23" s="33">
        <v>20</v>
      </c>
      <c r="B23" s="34" t="s">
        <v>7</v>
      </c>
      <c r="C23" s="35" t="s">
        <v>49</v>
      </c>
      <c r="D23" s="102">
        <v>121</v>
      </c>
      <c r="E23" s="102">
        <v>1578</v>
      </c>
      <c r="F23" s="102">
        <v>20</v>
      </c>
      <c r="G23" s="4">
        <f t="shared" si="0"/>
        <v>78.900000000000006</v>
      </c>
      <c r="H23" s="31">
        <f t="shared" si="1"/>
        <v>2762</v>
      </c>
      <c r="I23" s="31">
        <f t="shared" si="2"/>
        <v>2840</v>
      </c>
      <c r="J23" s="31">
        <f t="shared" si="5"/>
        <v>138</v>
      </c>
      <c r="K23" s="31">
        <f t="shared" si="6"/>
        <v>281</v>
      </c>
      <c r="L23" s="31">
        <f t="shared" si="7"/>
        <v>419</v>
      </c>
      <c r="M23" s="66">
        <f t="shared" si="3"/>
        <v>65.206611570247944</v>
      </c>
      <c r="N23" s="94">
        <f t="shared" si="4"/>
        <v>65.206611570247944</v>
      </c>
    </row>
    <row r="24" spans="1:14" s="8" customFormat="1" ht="17.100000000000001" customHeight="1" outlineLevel="2">
      <c r="A24" s="33">
        <v>21</v>
      </c>
      <c r="B24" s="34" t="s">
        <v>7</v>
      </c>
      <c r="C24" s="34" t="s">
        <v>1482</v>
      </c>
      <c r="D24" s="102">
        <v>22</v>
      </c>
      <c r="E24" s="102">
        <v>0</v>
      </c>
      <c r="F24" s="102">
        <v>1</v>
      </c>
      <c r="G24" s="4">
        <f t="shared" si="0"/>
        <v>0</v>
      </c>
      <c r="H24" s="31">
        <f t="shared" si="1"/>
        <v>0</v>
      </c>
      <c r="I24" s="31">
        <f t="shared" si="2"/>
        <v>0</v>
      </c>
      <c r="J24" s="31">
        <f t="shared" si="5"/>
        <v>0</v>
      </c>
      <c r="K24" s="31">
        <v>0</v>
      </c>
      <c r="L24" s="31">
        <f>J24+K24</f>
        <v>0</v>
      </c>
      <c r="M24" s="66">
        <f>G24*100/D24</f>
        <v>0</v>
      </c>
      <c r="N24" s="94">
        <f t="shared" si="4"/>
        <v>0</v>
      </c>
    </row>
    <row r="25" spans="1:14" ht="17.100000000000001" customHeight="1" outlineLevel="2">
      <c r="A25" s="33">
        <v>22</v>
      </c>
      <c r="B25" s="34" t="s">
        <v>7</v>
      </c>
      <c r="C25" s="35" t="s">
        <v>1005</v>
      </c>
      <c r="D25" s="102">
        <v>36</v>
      </c>
      <c r="E25" s="102">
        <v>361</v>
      </c>
      <c r="F25" s="102">
        <v>20</v>
      </c>
      <c r="G25" s="4">
        <f t="shared" si="0"/>
        <v>18.05</v>
      </c>
      <c r="H25" s="31">
        <f t="shared" si="1"/>
        <v>632</v>
      </c>
      <c r="I25" s="31">
        <f t="shared" si="2"/>
        <v>650</v>
      </c>
      <c r="J25" s="31">
        <f t="shared" si="5"/>
        <v>32</v>
      </c>
      <c r="K25" s="31">
        <f t="shared" si="6"/>
        <v>62</v>
      </c>
      <c r="L25" s="31">
        <f t="shared" si="7"/>
        <v>94</v>
      </c>
      <c r="M25" s="66">
        <f t="shared" si="3"/>
        <v>50.138888888888886</v>
      </c>
      <c r="N25" s="94">
        <f t="shared" si="4"/>
        <v>50.138888888888886</v>
      </c>
    </row>
    <row r="26" spans="1:14" ht="17.100000000000001" customHeight="1" outlineLevel="2">
      <c r="A26" s="33">
        <v>23</v>
      </c>
      <c r="B26" s="34" t="s">
        <v>7</v>
      </c>
      <c r="C26" s="35" t="s">
        <v>23</v>
      </c>
      <c r="D26" s="102">
        <v>134</v>
      </c>
      <c r="E26" s="102">
        <v>1594</v>
      </c>
      <c r="F26" s="102">
        <v>20</v>
      </c>
      <c r="G26" s="4">
        <f t="shared" si="0"/>
        <v>79.7</v>
      </c>
      <c r="H26" s="31">
        <f t="shared" si="1"/>
        <v>2790</v>
      </c>
      <c r="I26" s="31">
        <f t="shared" si="2"/>
        <v>2869</v>
      </c>
      <c r="J26" s="31">
        <f t="shared" si="5"/>
        <v>140</v>
      </c>
      <c r="K26" s="31">
        <f t="shared" si="6"/>
        <v>284</v>
      </c>
      <c r="L26" s="31">
        <f t="shared" si="7"/>
        <v>424</v>
      </c>
      <c r="M26" s="66">
        <f t="shared" si="3"/>
        <v>59.477611940298509</v>
      </c>
      <c r="N26" s="94">
        <f t="shared" si="4"/>
        <v>59.477611940298509</v>
      </c>
    </row>
    <row r="27" spans="1:14" ht="17.100000000000001" customHeight="1" outlineLevel="2">
      <c r="A27" s="33">
        <v>24</v>
      </c>
      <c r="B27" s="34" t="s">
        <v>7</v>
      </c>
      <c r="C27" s="36" t="s">
        <v>1006</v>
      </c>
      <c r="D27" s="102">
        <v>49</v>
      </c>
      <c r="E27" s="102">
        <v>733</v>
      </c>
      <c r="F27" s="102">
        <v>20</v>
      </c>
      <c r="G27" s="4">
        <f t="shared" si="0"/>
        <v>36.65</v>
      </c>
      <c r="H27" s="31">
        <f t="shared" si="1"/>
        <v>1283</v>
      </c>
      <c r="I27" s="31">
        <f t="shared" si="2"/>
        <v>1319</v>
      </c>
      <c r="J27" s="31">
        <f t="shared" si="5"/>
        <v>64</v>
      </c>
      <c r="K27" s="31">
        <f t="shared" si="6"/>
        <v>129</v>
      </c>
      <c r="L27" s="31">
        <f t="shared" si="7"/>
        <v>193</v>
      </c>
      <c r="M27" s="66">
        <f t="shared" si="3"/>
        <v>74.795918367346943</v>
      </c>
      <c r="N27" s="94">
        <f t="shared" si="4"/>
        <v>74.795918367346943</v>
      </c>
    </row>
    <row r="28" spans="1:14" ht="17.100000000000001" customHeight="1" outlineLevel="2">
      <c r="A28" s="33">
        <v>25</v>
      </c>
      <c r="B28" s="34" t="s">
        <v>7</v>
      </c>
      <c r="C28" s="36" t="s">
        <v>63</v>
      </c>
      <c r="D28" s="102">
        <v>51</v>
      </c>
      <c r="E28" s="102">
        <v>698</v>
      </c>
      <c r="F28" s="102">
        <v>20</v>
      </c>
      <c r="G28" s="4">
        <f t="shared" si="0"/>
        <v>34.9</v>
      </c>
      <c r="H28" s="31">
        <f t="shared" si="1"/>
        <v>1222</v>
      </c>
      <c r="I28" s="31">
        <f t="shared" si="2"/>
        <v>1256</v>
      </c>
      <c r="J28" s="31">
        <f t="shared" si="5"/>
        <v>61</v>
      </c>
      <c r="K28" s="31">
        <f t="shared" si="6"/>
        <v>123</v>
      </c>
      <c r="L28" s="31">
        <f t="shared" si="7"/>
        <v>184</v>
      </c>
      <c r="M28" s="66">
        <f t="shared" si="3"/>
        <v>68.431372549019613</v>
      </c>
      <c r="N28" s="94">
        <f t="shared" si="4"/>
        <v>68.431372549019613</v>
      </c>
    </row>
    <row r="29" spans="1:14" ht="17.100000000000001" customHeight="1" outlineLevel="2">
      <c r="A29" s="33">
        <v>26</v>
      </c>
      <c r="B29" s="34" t="s">
        <v>7</v>
      </c>
      <c r="C29" s="36" t="s">
        <v>699</v>
      </c>
      <c r="D29" s="102">
        <v>33</v>
      </c>
      <c r="E29" s="102">
        <v>499</v>
      </c>
      <c r="F29" s="102">
        <v>20</v>
      </c>
      <c r="G29" s="4">
        <f t="shared" si="0"/>
        <v>24.95</v>
      </c>
      <c r="H29" s="31">
        <f t="shared" si="1"/>
        <v>873</v>
      </c>
      <c r="I29" s="31">
        <f t="shared" si="2"/>
        <v>898</v>
      </c>
      <c r="J29" s="31">
        <f t="shared" si="5"/>
        <v>44</v>
      </c>
      <c r="K29" s="31">
        <f t="shared" si="6"/>
        <v>87</v>
      </c>
      <c r="L29" s="31">
        <f t="shared" si="7"/>
        <v>131</v>
      </c>
      <c r="M29" s="66">
        <f t="shared" si="3"/>
        <v>75.606060606060609</v>
      </c>
      <c r="N29" s="94">
        <f t="shared" si="4"/>
        <v>75.606060606060609</v>
      </c>
    </row>
    <row r="30" spans="1:14" ht="17.100000000000001" customHeight="1" outlineLevel="2">
      <c r="A30" s="33">
        <v>27</v>
      </c>
      <c r="B30" s="34" t="s">
        <v>7</v>
      </c>
      <c r="C30" s="36" t="s">
        <v>65</v>
      </c>
      <c r="D30" s="102">
        <v>34</v>
      </c>
      <c r="E30" s="102">
        <v>486</v>
      </c>
      <c r="F30" s="102">
        <v>20</v>
      </c>
      <c r="G30" s="4">
        <f t="shared" si="0"/>
        <v>24.3</v>
      </c>
      <c r="H30" s="31">
        <f t="shared" si="1"/>
        <v>851</v>
      </c>
      <c r="I30" s="31">
        <f t="shared" si="2"/>
        <v>875</v>
      </c>
      <c r="J30" s="31">
        <f t="shared" si="5"/>
        <v>43</v>
      </c>
      <c r="K30" s="31">
        <f t="shared" si="6"/>
        <v>85</v>
      </c>
      <c r="L30" s="31">
        <f t="shared" si="7"/>
        <v>128</v>
      </c>
      <c r="M30" s="66">
        <f t="shared" si="3"/>
        <v>71.470588235294116</v>
      </c>
      <c r="N30" s="94">
        <f t="shared" si="4"/>
        <v>71.470588235294116</v>
      </c>
    </row>
    <row r="31" spans="1:14" ht="17.100000000000001" customHeight="1" outlineLevel="2">
      <c r="A31" s="33">
        <v>28</v>
      </c>
      <c r="B31" s="34" t="s">
        <v>7</v>
      </c>
      <c r="C31" s="36" t="s">
        <v>67</v>
      </c>
      <c r="D31" s="102">
        <v>85</v>
      </c>
      <c r="E31" s="102">
        <v>1102</v>
      </c>
      <c r="F31" s="102">
        <v>18</v>
      </c>
      <c r="G31" s="4">
        <f t="shared" si="0"/>
        <v>61.222222222222221</v>
      </c>
      <c r="H31" s="31">
        <f t="shared" si="1"/>
        <v>2143</v>
      </c>
      <c r="I31" s="31">
        <f t="shared" si="2"/>
        <v>2204</v>
      </c>
      <c r="J31" s="31">
        <f t="shared" si="5"/>
        <v>107</v>
      </c>
      <c r="K31" s="31">
        <f t="shared" si="6"/>
        <v>217</v>
      </c>
      <c r="L31" s="31">
        <f t="shared" si="7"/>
        <v>324</v>
      </c>
      <c r="M31" s="66">
        <f t="shared" si="3"/>
        <v>72.026143790849673</v>
      </c>
      <c r="N31" s="94">
        <f t="shared" si="4"/>
        <v>72.026143790849673</v>
      </c>
    </row>
    <row r="32" spans="1:14" ht="17.100000000000001" customHeight="1" outlineLevel="2">
      <c r="A32" s="33">
        <v>29</v>
      </c>
      <c r="B32" s="34" t="s">
        <v>7</v>
      </c>
      <c r="C32" s="36" t="s">
        <v>1008</v>
      </c>
      <c r="D32" s="102">
        <v>20</v>
      </c>
      <c r="E32" s="102">
        <v>293</v>
      </c>
      <c r="F32" s="102">
        <v>20</v>
      </c>
      <c r="G32" s="4">
        <f t="shared" si="0"/>
        <v>14.65</v>
      </c>
      <c r="H32" s="31">
        <f t="shared" si="1"/>
        <v>513</v>
      </c>
      <c r="I32" s="31">
        <f t="shared" si="2"/>
        <v>527</v>
      </c>
      <c r="J32" s="31">
        <f t="shared" si="5"/>
        <v>26</v>
      </c>
      <c r="K32" s="31">
        <f t="shared" si="6"/>
        <v>50</v>
      </c>
      <c r="L32" s="31">
        <f>J32+K32</f>
        <v>76</v>
      </c>
      <c r="M32" s="66">
        <f>G32*100/D32</f>
        <v>73.25</v>
      </c>
      <c r="N32" s="94">
        <f t="shared" si="4"/>
        <v>73.25</v>
      </c>
    </row>
    <row r="33" spans="1:14" ht="17.100000000000001" customHeight="1" outlineLevel="2">
      <c r="A33" s="33">
        <v>30</v>
      </c>
      <c r="B33" s="34" t="s">
        <v>7</v>
      </c>
      <c r="C33" s="36" t="s">
        <v>1007</v>
      </c>
      <c r="D33" s="102">
        <v>27</v>
      </c>
      <c r="E33" s="102">
        <v>326</v>
      </c>
      <c r="F33" s="102">
        <v>19</v>
      </c>
      <c r="G33" s="4">
        <f t="shared" si="0"/>
        <v>17.157894736842106</v>
      </c>
      <c r="H33" s="31">
        <f t="shared" si="1"/>
        <v>601</v>
      </c>
      <c r="I33" s="31">
        <f t="shared" si="2"/>
        <v>618</v>
      </c>
      <c r="J33" s="31">
        <f t="shared" si="5"/>
        <v>30</v>
      </c>
      <c r="K33" s="31">
        <f t="shared" si="6"/>
        <v>59</v>
      </c>
      <c r="L33" s="31">
        <f t="shared" si="7"/>
        <v>89</v>
      </c>
      <c r="M33" s="66">
        <f t="shared" si="3"/>
        <v>63.547758284600391</v>
      </c>
      <c r="N33" s="94">
        <f t="shared" si="4"/>
        <v>63.547758284600391</v>
      </c>
    </row>
    <row r="34" spans="1:14" ht="17.100000000000001" customHeight="1" outlineLevel="2">
      <c r="A34" s="33">
        <v>31</v>
      </c>
      <c r="B34" s="34" t="s">
        <v>7</v>
      </c>
      <c r="C34" s="36" t="s">
        <v>73</v>
      </c>
      <c r="D34" s="102">
        <v>42</v>
      </c>
      <c r="E34" s="102">
        <v>568</v>
      </c>
      <c r="F34" s="102">
        <v>19</v>
      </c>
      <c r="G34" s="4">
        <f t="shared" si="0"/>
        <v>29.894736842105264</v>
      </c>
      <c r="H34" s="31">
        <f t="shared" si="1"/>
        <v>1046</v>
      </c>
      <c r="I34" s="31">
        <f t="shared" si="2"/>
        <v>1076</v>
      </c>
      <c r="J34" s="31">
        <f t="shared" si="5"/>
        <v>52</v>
      </c>
      <c r="K34" s="31">
        <f t="shared" si="6"/>
        <v>105</v>
      </c>
      <c r="L34" s="31">
        <f t="shared" si="7"/>
        <v>157</v>
      </c>
      <c r="M34" s="66">
        <f t="shared" si="3"/>
        <v>71.177944862155385</v>
      </c>
      <c r="N34" s="94">
        <f t="shared" si="4"/>
        <v>71.177944862155385</v>
      </c>
    </row>
    <row r="35" spans="1:14" ht="17.100000000000001" customHeight="1" outlineLevel="2">
      <c r="A35" s="33">
        <v>32</v>
      </c>
      <c r="B35" s="34" t="s">
        <v>7</v>
      </c>
      <c r="C35" s="36" t="s">
        <v>97</v>
      </c>
      <c r="D35" s="102">
        <v>45</v>
      </c>
      <c r="E35" s="102">
        <v>533</v>
      </c>
      <c r="F35" s="102">
        <v>20</v>
      </c>
      <c r="G35" s="4">
        <f t="shared" si="0"/>
        <v>26.65</v>
      </c>
      <c r="H35" s="31">
        <f t="shared" si="1"/>
        <v>933</v>
      </c>
      <c r="I35" s="31">
        <f t="shared" si="2"/>
        <v>959</v>
      </c>
      <c r="J35" s="31">
        <f t="shared" si="5"/>
        <v>47</v>
      </c>
      <c r="K35" s="31">
        <f t="shared" si="6"/>
        <v>93</v>
      </c>
      <c r="L35" s="31">
        <f t="shared" si="7"/>
        <v>140</v>
      </c>
      <c r="M35" s="66">
        <f t="shared" si="3"/>
        <v>59.222222222222221</v>
      </c>
      <c r="N35" s="94">
        <f t="shared" si="4"/>
        <v>59.222222222222221</v>
      </c>
    </row>
    <row r="36" spans="1:14" ht="17.100000000000001" customHeight="1" outlineLevel="2">
      <c r="A36" s="33">
        <v>33</v>
      </c>
      <c r="B36" s="34" t="s">
        <v>7</v>
      </c>
      <c r="C36" s="35" t="s">
        <v>78</v>
      </c>
      <c r="D36" s="102">
        <v>44</v>
      </c>
      <c r="E36" s="102">
        <v>743</v>
      </c>
      <c r="F36" s="102">
        <v>20</v>
      </c>
      <c r="G36" s="4">
        <f t="shared" si="0"/>
        <v>37.15</v>
      </c>
      <c r="H36" s="31">
        <f t="shared" si="1"/>
        <v>1300</v>
      </c>
      <c r="I36" s="31">
        <f t="shared" si="2"/>
        <v>1337</v>
      </c>
      <c r="J36" s="31">
        <f t="shared" si="5"/>
        <v>65</v>
      </c>
      <c r="K36" s="31">
        <f t="shared" si="6"/>
        <v>131</v>
      </c>
      <c r="L36" s="31">
        <f t="shared" si="7"/>
        <v>196</v>
      </c>
      <c r="M36" s="66">
        <f t="shared" si="3"/>
        <v>84.431818181818187</v>
      </c>
      <c r="N36" s="94">
        <f t="shared" si="4"/>
        <v>84.431818181818187</v>
      </c>
    </row>
    <row r="37" spans="1:14" s="8" customFormat="1" ht="17.100000000000001" customHeight="1" outlineLevel="2">
      <c r="A37" s="33">
        <v>34</v>
      </c>
      <c r="B37" s="34" t="s">
        <v>7</v>
      </c>
      <c r="C37" s="36" t="s">
        <v>1009</v>
      </c>
      <c r="D37" s="102">
        <v>296</v>
      </c>
      <c r="E37" s="102">
        <v>2592</v>
      </c>
      <c r="F37" s="102">
        <v>22</v>
      </c>
      <c r="G37" s="4">
        <f t="shared" si="0"/>
        <v>117.81818181818181</v>
      </c>
      <c r="H37" s="31">
        <f t="shared" si="1"/>
        <v>4124</v>
      </c>
      <c r="I37" s="31">
        <f t="shared" si="2"/>
        <v>4241</v>
      </c>
      <c r="J37" s="31">
        <f>ROUND(H37*0.05-30,0)</f>
        <v>176</v>
      </c>
      <c r="K37" s="31">
        <f t="shared" si="6"/>
        <v>421</v>
      </c>
      <c r="L37" s="31">
        <f t="shared" si="7"/>
        <v>597</v>
      </c>
      <c r="M37" s="66">
        <f t="shared" si="3"/>
        <v>39.803439803439801</v>
      </c>
      <c r="N37" s="94">
        <f t="shared" si="4"/>
        <v>39.803439803439801</v>
      </c>
    </row>
    <row r="38" spans="1:14" ht="17.100000000000001" customHeight="1" outlineLevel="2">
      <c r="A38" s="33">
        <v>35</v>
      </c>
      <c r="B38" s="34" t="s">
        <v>7</v>
      </c>
      <c r="C38" s="35" t="s">
        <v>1481</v>
      </c>
      <c r="D38" s="102">
        <v>28</v>
      </c>
      <c r="E38" s="102">
        <v>204</v>
      </c>
      <c r="F38" s="102">
        <v>20</v>
      </c>
      <c r="G38" s="4">
        <f t="shared" si="0"/>
        <v>10.199999999999999</v>
      </c>
      <c r="H38" s="31">
        <f t="shared" si="1"/>
        <v>357</v>
      </c>
      <c r="I38" s="31">
        <f t="shared" si="2"/>
        <v>367</v>
      </c>
      <c r="J38" s="31">
        <f t="shared" si="5"/>
        <v>18</v>
      </c>
      <c r="K38" s="31">
        <f t="shared" si="6"/>
        <v>34</v>
      </c>
      <c r="L38" s="31">
        <f t="shared" si="7"/>
        <v>52</v>
      </c>
      <c r="M38" s="66">
        <f t="shared" si="3"/>
        <v>36.428571428571423</v>
      </c>
      <c r="N38" s="94">
        <f t="shared" si="4"/>
        <v>36.428571428571423</v>
      </c>
    </row>
    <row r="39" spans="1:14" ht="17.100000000000001" customHeight="1" outlineLevel="2">
      <c r="A39" s="33">
        <v>36</v>
      </c>
      <c r="B39" s="34" t="s">
        <v>7</v>
      </c>
      <c r="C39" s="35" t="s">
        <v>82</v>
      </c>
      <c r="D39" s="102">
        <v>27</v>
      </c>
      <c r="E39" s="102">
        <v>263</v>
      </c>
      <c r="F39" s="102">
        <v>18</v>
      </c>
      <c r="G39" s="4">
        <f t="shared" si="0"/>
        <v>14.611111111111111</v>
      </c>
      <c r="H39" s="31">
        <f t="shared" si="1"/>
        <v>511</v>
      </c>
      <c r="I39" s="31">
        <f t="shared" si="2"/>
        <v>526</v>
      </c>
      <c r="J39" s="31">
        <f t="shared" si="5"/>
        <v>26</v>
      </c>
      <c r="K39" s="31">
        <f t="shared" si="6"/>
        <v>50</v>
      </c>
      <c r="L39" s="31">
        <f t="shared" si="7"/>
        <v>76</v>
      </c>
      <c r="M39" s="66">
        <f t="shared" si="3"/>
        <v>54.115226337448561</v>
      </c>
      <c r="N39" s="94">
        <f t="shared" si="4"/>
        <v>54.115226337448561</v>
      </c>
    </row>
    <row r="40" spans="1:14" ht="17.100000000000001" customHeight="1" outlineLevel="2">
      <c r="A40" s="33">
        <v>37</v>
      </c>
      <c r="B40" s="34" t="s">
        <v>7</v>
      </c>
      <c r="C40" s="35" t="s">
        <v>83</v>
      </c>
      <c r="D40" s="102">
        <v>30</v>
      </c>
      <c r="E40" s="102">
        <v>320</v>
      </c>
      <c r="F40" s="102">
        <v>18</v>
      </c>
      <c r="G40" s="4">
        <f t="shared" si="0"/>
        <v>17.777777777777779</v>
      </c>
      <c r="H40" s="31">
        <f t="shared" si="1"/>
        <v>622</v>
      </c>
      <c r="I40" s="31">
        <f t="shared" si="2"/>
        <v>640</v>
      </c>
      <c r="J40" s="31">
        <f t="shared" si="5"/>
        <v>31</v>
      </c>
      <c r="K40" s="31">
        <f t="shared" si="6"/>
        <v>61</v>
      </c>
      <c r="L40" s="31">
        <f t="shared" si="7"/>
        <v>92</v>
      </c>
      <c r="M40" s="66">
        <f t="shared" si="3"/>
        <v>59.25925925925926</v>
      </c>
      <c r="N40" s="94">
        <f t="shared" si="4"/>
        <v>59.25925925925926</v>
      </c>
    </row>
    <row r="41" spans="1:14" ht="17.100000000000001" customHeight="1" outlineLevel="2">
      <c r="A41" s="33">
        <v>38</v>
      </c>
      <c r="B41" s="34" t="s">
        <v>7</v>
      </c>
      <c r="C41" s="35" t="s">
        <v>1010</v>
      </c>
      <c r="D41" s="102">
        <v>27</v>
      </c>
      <c r="E41" s="102">
        <v>186</v>
      </c>
      <c r="F41" s="102">
        <v>13</v>
      </c>
      <c r="G41" s="4">
        <f t="shared" si="0"/>
        <v>14.307692307692308</v>
      </c>
      <c r="H41" s="31">
        <f t="shared" si="1"/>
        <v>501</v>
      </c>
      <c r="I41" s="31">
        <f t="shared" si="2"/>
        <v>515</v>
      </c>
      <c r="J41" s="31">
        <f t="shared" si="5"/>
        <v>25</v>
      </c>
      <c r="K41" s="31">
        <f t="shared" si="6"/>
        <v>49</v>
      </c>
      <c r="L41" s="31">
        <f t="shared" si="7"/>
        <v>74</v>
      </c>
      <c r="M41" s="66">
        <f t="shared" si="3"/>
        <v>52.991452991452995</v>
      </c>
      <c r="N41" s="94">
        <f t="shared" si="4"/>
        <v>52.991452991452995</v>
      </c>
    </row>
    <row r="42" spans="1:14" ht="17.100000000000001" customHeight="1" outlineLevel="2">
      <c r="A42" s="33">
        <v>39</v>
      </c>
      <c r="B42" s="34" t="s">
        <v>7</v>
      </c>
      <c r="C42" s="35" t="s">
        <v>1011</v>
      </c>
      <c r="D42" s="102">
        <v>55</v>
      </c>
      <c r="E42" s="102">
        <v>832</v>
      </c>
      <c r="F42" s="102">
        <v>19</v>
      </c>
      <c r="G42" s="4">
        <f t="shared" si="0"/>
        <v>43.789473684210527</v>
      </c>
      <c r="H42" s="31">
        <f t="shared" si="1"/>
        <v>1533</v>
      </c>
      <c r="I42" s="31">
        <f t="shared" si="2"/>
        <v>1576</v>
      </c>
      <c r="J42" s="31">
        <f t="shared" si="5"/>
        <v>77</v>
      </c>
      <c r="K42" s="31">
        <f t="shared" si="6"/>
        <v>155</v>
      </c>
      <c r="L42" s="31">
        <f t="shared" si="7"/>
        <v>232</v>
      </c>
      <c r="M42" s="66">
        <f t="shared" si="3"/>
        <v>79.617224880382778</v>
      </c>
      <c r="N42" s="94">
        <f t="shared" si="4"/>
        <v>79.617224880382778</v>
      </c>
    </row>
    <row r="43" spans="1:14" ht="17.100000000000001" customHeight="1" outlineLevel="2">
      <c r="A43" s="33">
        <v>40</v>
      </c>
      <c r="B43" s="34" t="s">
        <v>7</v>
      </c>
      <c r="C43" s="35" t="s">
        <v>86</v>
      </c>
      <c r="D43" s="102">
        <v>49</v>
      </c>
      <c r="E43" s="102">
        <v>434</v>
      </c>
      <c r="F43" s="102">
        <v>20</v>
      </c>
      <c r="G43" s="4">
        <f t="shared" si="0"/>
        <v>21.7</v>
      </c>
      <c r="H43" s="31">
        <f t="shared" si="1"/>
        <v>760</v>
      </c>
      <c r="I43" s="31">
        <f t="shared" si="2"/>
        <v>781</v>
      </c>
      <c r="J43" s="31">
        <f t="shared" si="5"/>
        <v>38</v>
      </c>
      <c r="K43" s="31">
        <f t="shared" si="6"/>
        <v>75</v>
      </c>
      <c r="L43" s="31">
        <f t="shared" si="7"/>
        <v>113</v>
      </c>
      <c r="M43" s="66">
        <f t="shared" si="3"/>
        <v>44.285714285714285</v>
      </c>
      <c r="N43" s="94">
        <f t="shared" si="4"/>
        <v>44.285714285714285</v>
      </c>
    </row>
    <row r="44" spans="1:14" s="117" customFormat="1" ht="17.100000000000001" customHeight="1" outlineLevel="1">
      <c r="A44" s="33"/>
      <c r="B44" s="55" t="s">
        <v>88</v>
      </c>
      <c r="C44" s="35"/>
      <c r="D44" s="102"/>
      <c r="E44" s="102"/>
      <c r="F44" s="102"/>
      <c r="G44" s="4"/>
      <c r="H44" s="31"/>
      <c r="I44" s="31"/>
      <c r="J44" s="31">
        <f>SUBTOTAL(9,J4:J43)</f>
        <v>2866</v>
      </c>
      <c r="K44" s="31">
        <f>SUBTOTAL(9,K4:K43)</f>
        <v>5919</v>
      </c>
      <c r="L44" s="31">
        <f>SUBTOTAL(9,L4:L43)</f>
        <v>8785</v>
      </c>
      <c r="M44" s="66"/>
      <c r="N44" s="94"/>
    </row>
    <row r="45" spans="1:14" ht="17.100000000000001" customHeight="1" outlineLevel="2">
      <c r="A45" s="38">
        <v>1</v>
      </c>
      <c r="B45" s="39" t="s">
        <v>89</v>
      </c>
      <c r="C45" s="40" t="s">
        <v>1013</v>
      </c>
      <c r="D45" s="104">
        <v>183</v>
      </c>
      <c r="E45" s="102">
        <v>2014</v>
      </c>
      <c r="F45" s="102">
        <v>20</v>
      </c>
      <c r="G45" s="4">
        <f t="shared" si="0"/>
        <v>100.7</v>
      </c>
      <c r="H45" s="31">
        <f>ROUND(G45*32,0)</f>
        <v>3222</v>
      </c>
      <c r="I45" s="31">
        <f>ROUND(G45*32,0)</f>
        <v>3222</v>
      </c>
      <c r="J45" s="31">
        <f>ROUND(H45*0.05-10,0)</f>
        <v>151</v>
      </c>
      <c r="K45" s="31">
        <f>ROUND(I45*0.1,0)</f>
        <v>322</v>
      </c>
      <c r="L45" s="31">
        <f t="shared" si="7"/>
        <v>473</v>
      </c>
      <c r="M45" s="66">
        <f t="shared" si="3"/>
        <v>55.027322404371581</v>
      </c>
      <c r="N45" s="94">
        <f t="shared" si="4"/>
        <v>55.027322404371581</v>
      </c>
    </row>
    <row r="46" spans="1:14" ht="17.100000000000001" customHeight="1" outlineLevel="2">
      <c r="A46" s="38">
        <v>2</v>
      </c>
      <c r="B46" s="39" t="s">
        <v>89</v>
      </c>
      <c r="C46" s="40" t="s">
        <v>98</v>
      </c>
      <c r="D46" s="104">
        <v>118</v>
      </c>
      <c r="E46" s="102">
        <v>1305</v>
      </c>
      <c r="F46" s="102">
        <v>20</v>
      </c>
      <c r="G46" s="4">
        <f t="shared" si="0"/>
        <v>65.25</v>
      </c>
      <c r="H46" s="31">
        <f t="shared" ref="H46:H69" si="8">ROUND(G46*32,0)</f>
        <v>2088</v>
      </c>
      <c r="I46" s="31">
        <f t="shared" ref="I46:I69" si="9">ROUND(G46*32,0)</f>
        <v>2088</v>
      </c>
      <c r="J46" s="31">
        <f t="shared" si="5"/>
        <v>104</v>
      </c>
      <c r="K46" s="31">
        <f t="shared" ref="K46:K67" si="10">ROUND(I46*0.1,0)</f>
        <v>209</v>
      </c>
      <c r="L46" s="31">
        <f t="shared" si="7"/>
        <v>313</v>
      </c>
      <c r="M46" s="66">
        <f t="shared" si="3"/>
        <v>55.296610169491522</v>
      </c>
      <c r="N46" s="94">
        <f t="shared" si="4"/>
        <v>55.296610169491522</v>
      </c>
    </row>
    <row r="47" spans="1:14" ht="17.100000000000001" customHeight="1" outlineLevel="2">
      <c r="A47" s="38">
        <v>3</v>
      </c>
      <c r="B47" s="39" t="s">
        <v>89</v>
      </c>
      <c r="C47" s="40" t="s">
        <v>97</v>
      </c>
      <c r="D47" s="104">
        <v>109</v>
      </c>
      <c r="E47" s="102">
        <v>1085</v>
      </c>
      <c r="F47" s="102">
        <v>20</v>
      </c>
      <c r="G47" s="4">
        <f t="shared" si="0"/>
        <v>54.25</v>
      </c>
      <c r="H47" s="31">
        <f t="shared" si="8"/>
        <v>1736</v>
      </c>
      <c r="I47" s="31">
        <f t="shared" si="9"/>
        <v>1736</v>
      </c>
      <c r="J47" s="31">
        <f t="shared" si="5"/>
        <v>87</v>
      </c>
      <c r="K47" s="31">
        <f t="shared" si="10"/>
        <v>174</v>
      </c>
      <c r="L47" s="31">
        <f t="shared" si="7"/>
        <v>261</v>
      </c>
      <c r="M47" s="66">
        <f t="shared" si="3"/>
        <v>49.77064220183486</v>
      </c>
      <c r="N47" s="94">
        <f t="shared" si="4"/>
        <v>49.77064220183486</v>
      </c>
    </row>
    <row r="48" spans="1:14" ht="17.100000000000001" customHeight="1" outlineLevel="2">
      <c r="A48" s="38">
        <v>4</v>
      </c>
      <c r="B48" s="39" t="s">
        <v>89</v>
      </c>
      <c r="C48" s="40" t="s">
        <v>94</v>
      </c>
      <c r="D48" s="104">
        <v>138</v>
      </c>
      <c r="E48" s="102">
        <v>1323</v>
      </c>
      <c r="F48" s="102">
        <v>17</v>
      </c>
      <c r="G48" s="4">
        <f t="shared" si="0"/>
        <v>77.82352941176471</v>
      </c>
      <c r="H48" s="31">
        <f t="shared" si="8"/>
        <v>2490</v>
      </c>
      <c r="I48" s="31">
        <f t="shared" si="9"/>
        <v>2490</v>
      </c>
      <c r="J48" s="31">
        <f t="shared" si="5"/>
        <v>125</v>
      </c>
      <c r="K48" s="31">
        <f t="shared" si="10"/>
        <v>249</v>
      </c>
      <c r="L48" s="31">
        <f t="shared" si="7"/>
        <v>374</v>
      </c>
      <c r="M48" s="66">
        <f t="shared" si="3"/>
        <v>56.393861892583125</v>
      </c>
      <c r="N48" s="94">
        <f t="shared" si="4"/>
        <v>56.393861892583125</v>
      </c>
    </row>
    <row r="49" spans="1:14" ht="17.100000000000001" customHeight="1" outlineLevel="2">
      <c r="A49" s="38">
        <v>5</v>
      </c>
      <c r="B49" s="39" t="s">
        <v>89</v>
      </c>
      <c r="C49" s="40" t="s">
        <v>95</v>
      </c>
      <c r="D49" s="105">
        <v>84</v>
      </c>
      <c r="E49" s="102">
        <v>940</v>
      </c>
      <c r="F49" s="102">
        <v>19</v>
      </c>
      <c r="G49" s="4">
        <f t="shared" si="0"/>
        <v>49.473684210526315</v>
      </c>
      <c r="H49" s="31">
        <f t="shared" si="8"/>
        <v>1583</v>
      </c>
      <c r="I49" s="31">
        <f t="shared" si="9"/>
        <v>1583</v>
      </c>
      <c r="J49" s="31">
        <f t="shared" si="5"/>
        <v>79</v>
      </c>
      <c r="K49" s="31">
        <f t="shared" si="10"/>
        <v>158</v>
      </c>
      <c r="L49" s="31">
        <f t="shared" si="7"/>
        <v>237</v>
      </c>
      <c r="M49" s="66">
        <f t="shared" si="3"/>
        <v>58.897243107769427</v>
      </c>
      <c r="N49" s="94">
        <f t="shared" si="4"/>
        <v>58.897243107769427</v>
      </c>
    </row>
    <row r="50" spans="1:14" ht="17.100000000000001" customHeight="1" outlineLevel="2">
      <c r="A50" s="38">
        <v>6</v>
      </c>
      <c r="B50" s="39" t="s">
        <v>89</v>
      </c>
      <c r="C50" s="40" t="s">
        <v>103</v>
      </c>
      <c r="D50" s="104">
        <v>57</v>
      </c>
      <c r="E50" s="102">
        <v>795</v>
      </c>
      <c r="F50" s="102">
        <v>18</v>
      </c>
      <c r="G50" s="4">
        <f t="shared" si="0"/>
        <v>44.166666666666664</v>
      </c>
      <c r="H50" s="31">
        <f t="shared" si="8"/>
        <v>1413</v>
      </c>
      <c r="I50" s="31">
        <f t="shared" si="9"/>
        <v>1413</v>
      </c>
      <c r="J50" s="31">
        <f t="shared" si="5"/>
        <v>71</v>
      </c>
      <c r="K50" s="31">
        <f t="shared" si="10"/>
        <v>141</v>
      </c>
      <c r="L50" s="31">
        <f t="shared" si="7"/>
        <v>212</v>
      </c>
      <c r="M50" s="66">
        <f t="shared" si="3"/>
        <v>77.48538011695905</v>
      </c>
      <c r="N50" s="94">
        <f t="shared" si="4"/>
        <v>77.48538011695905</v>
      </c>
    </row>
    <row r="51" spans="1:14" ht="17.100000000000001" customHeight="1" outlineLevel="2">
      <c r="A51" s="38">
        <v>7</v>
      </c>
      <c r="B51" s="39" t="s">
        <v>89</v>
      </c>
      <c r="C51" s="40" t="s">
        <v>102</v>
      </c>
      <c r="D51" s="104">
        <v>125</v>
      </c>
      <c r="E51" s="102">
        <v>1360</v>
      </c>
      <c r="F51" s="102">
        <v>19</v>
      </c>
      <c r="G51" s="4">
        <f t="shared" si="0"/>
        <v>71.578947368421055</v>
      </c>
      <c r="H51" s="31">
        <f t="shared" si="8"/>
        <v>2291</v>
      </c>
      <c r="I51" s="31">
        <f t="shared" si="9"/>
        <v>2291</v>
      </c>
      <c r="J51" s="31">
        <f t="shared" si="5"/>
        <v>115</v>
      </c>
      <c r="K51" s="31">
        <f t="shared" si="10"/>
        <v>229</v>
      </c>
      <c r="L51" s="31">
        <f t="shared" si="7"/>
        <v>344</v>
      </c>
      <c r="M51" s="66">
        <f t="shared" si="3"/>
        <v>57.26315789473685</v>
      </c>
      <c r="N51" s="94">
        <f t="shared" si="4"/>
        <v>57.26315789473685</v>
      </c>
    </row>
    <row r="52" spans="1:14" ht="17.100000000000001" customHeight="1" outlineLevel="2">
      <c r="A52" s="38">
        <v>8</v>
      </c>
      <c r="B52" s="39" t="s">
        <v>89</v>
      </c>
      <c r="C52" s="40" t="s">
        <v>100</v>
      </c>
      <c r="D52" s="104">
        <v>81</v>
      </c>
      <c r="E52" s="102">
        <v>1033</v>
      </c>
      <c r="F52" s="102">
        <v>20</v>
      </c>
      <c r="G52" s="4">
        <f t="shared" si="0"/>
        <v>51.65</v>
      </c>
      <c r="H52" s="31">
        <f t="shared" si="8"/>
        <v>1653</v>
      </c>
      <c r="I52" s="31">
        <f t="shared" si="9"/>
        <v>1653</v>
      </c>
      <c r="J52" s="31">
        <f t="shared" si="5"/>
        <v>83</v>
      </c>
      <c r="K52" s="31">
        <f t="shared" si="10"/>
        <v>165</v>
      </c>
      <c r="L52" s="31">
        <f t="shared" si="7"/>
        <v>248</v>
      </c>
      <c r="M52" s="66">
        <f t="shared" si="3"/>
        <v>63.76543209876543</v>
      </c>
      <c r="N52" s="94">
        <f t="shared" si="4"/>
        <v>63.76543209876543</v>
      </c>
    </row>
    <row r="53" spans="1:14" ht="17.100000000000001" customHeight="1" outlineLevel="2">
      <c r="A53" s="38">
        <v>9</v>
      </c>
      <c r="B53" s="39" t="s">
        <v>89</v>
      </c>
      <c r="C53" s="40" t="s">
        <v>104</v>
      </c>
      <c r="D53" s="104">
        <v>424</v>
      </c>
      <c r="E53" s="102">
        <v>1546</v>
      </c>
      <c r="F53" s="102">
        <v>10</v>
      </c>
      <c r="G53" s="4">
        <f t="shared" si="0"/>
        <v>154.6</v>
      </c>
      <c r="H53" s="31">
        <f t="shared" si="8"/>
        <v>4947</v>
      </c>
      <c r="I53" s="31">
        <f t="shared" si="9"/>
        <v>4947</v>
      </c>
      <c r="J53" s="31">
        <f>ROUND(H53*0.05-10,0)</f>
        <v>237</v>
      </c>
      <c r="K53" s="31">
        <f t="shared" si="10"/>
        <v>495</v>
      </c>
      <c r="L53" s="31">
        <f t="shared" si="7"/>
        <v>732</v>
      </c>
      <c r="M53" s="66">
        <f t="shared" si="3"/>
        <v>36.462264150943398</v>
      </c>
      <c r="N53" s="94">
        <f t="shared" si="4"/>
        <v>36.462264150943398</v>
      </c>
    </row>
    <row r="54" spans="1:14" ht="17.100000000000001" customHeight="1" outlineLevel="2">
      <c r="A54" s="38">
        <v>10</v>
      </c>
      <c r="B54" s="39" t="s">
        <v>89</v>
      </c>
      <c r="C54" s="40" t="s">
        <v>114</v>
      </c>
      <c r="D54" s="104">
        <v>89</v>
      </c>
      <c r="E54" s="102">
        <v>343</v>
      </c>
      <c r="F54" s="102">
        <v>15</v>
      </c>
      <c r="G54" s="4">
        <f t="shared" si="0"/>
        <v>22.866666666666667</v>
      </c>
      <c r="H54" s="31">
        <f t="shared" si="8"/>
        <v>732</v>
      </c>
      <c r="I54" s="31">
        <f t="shared" si="9"/>
        <v>732</v>
      </c>
      <c r="J54" s="31">
        <f t="shared" si="5"/>
        <v>37</v>
      </c>
      <c r="K54" s="31">
        <f t="shared" si="10"/>
        <v>73</v>
      </c>
      <c r="L54" s="31">
        <f t="shared" si="7"/>
        <v>110</v>
      </c>
      <c r="M54" s="66">
        <f t="shared" si="3"/>
        <v>25.692883895131086</v>
      </c>
      <c r="N54" s="94">
        <f t="shared" si="4"/>
        <v>25.692883895131086</v>
      </c>
    </row>
    <row r="55" spans="1:14" ht="17.100000000000001" customHeight="1" outlineLevel="2">
      <c r="A55" s="38">
        <v>11</v>
      </c>
      <c r="B55" s="39" t="s">
        <v>89</v>
      </c>
      <c r="C55" s="40" t="s">
        <v>1484</v>
      </c>
      <c r="D55" s="104">
        <v>88</v>
      </c>
      <c r="E55" s="102">
        <v>834</v>
      </c>
      <c r="F55" s="102">
        <v>19</v>
      </c>
      <c r="G55" s="4">
        <f t="shared" si="0"/>
        <v>43.89473684210526</v>
      </c>
      <c r="H55" s="31">
        <f t="shared" si="8"/>
        <v>1405</v>
      </c>
      <c r="I55" s="31">
        <f t="shared" si="9"/>
        <v>1405</v>
      </c>
      <c r="J55" s="31">
        <f t="shared" si="5"/>
        <v>70</v>
      </c>
      <c r="K55" s="31">
        <f t="shared" si="10"/>
        <v>141</v>
      </c>
      <c r="L55" s="31">
        <f t="shared" si="7"/>
        <v>211</v>
      </c>
      <c r="M55" s="66">
        <f t="shared" si="3"/>
        <v>49.880382775119614</v>
      </c>
      <c r="N55" s="94">
        <f t="shared" si="4"/>
        <v>49.880382775119614</v>
      </c>
    </row>
    <row r="56" spans="1:14" ht="17.100000000000001" customHeight="1" outlineLevel="2">
      <c r="A56" s="38">
        <v>12</v>
      </c>
      <c r="B56" s="39" t="s">
        <v>89</v>
      </c>
      <c r="C56" s="40" t="s">
        <v>113</v>
      </c>
      <c r="D56" s="104">
        <v>239</v>
      </c>
      <c r="E56" s="102">
        <v>2560</v>
      </c>
      <c r="F56" s="102">
        <v>22</v>
      </c>
      <c r="G56" s="4">
        <f t="shared" si="0"/>
        <v>116.36363636363636</v>
      </c>
      <c r="H56" s="31">
        <f t="shared" si="8"/>
        <v>3724</v>
      </c>
      <c r="I56" s="31">
        <f t="shared" si="9"/>
        <v>3724</v>
      </c>
      <c r="J56" s="31">
        <f>ROUND(H56*0.05-10,0)</f>
        <v>176</v>
      </c>
      <c r="K56" s="31">
        <f t="shared" si="10"/>
        <v>372</v>
      </c>
      <c r="L56" s="31">
        <f t="shared" si="7"/>
        <v>548</v>
      </c>
      <c r="M56" s="66">
        <f t="shared" si="3"/>
        <v>48.687713959680487</v>
      </c>
      <c r="N56" s="94">
        <f t="shared" si="4"/>
        <v>48.687713959680487</v>
      </c>
    </row>
    <row r="57" spans="1:14" ht="17.100000000000001" customHeight="1" outlineLevel="2">
      <c r="A57" s="38">
        <v>13</v>
      </c>
      <c r="B57" s="39" t="s">
        <v>89</v>
      </c>
      <c r="C57" s="40" t="s">
        <v>1284</v>
      </c>
      <c r="D57" s="104">
        <v>82</v>
      </c>
      <c r="E57" s="102">
        <v>842</v>
      </c>
      <c r="F57" s="102">
        <v>18</v>
      </c>
      <c r="G57" s="4">
        <f t="shared" si="0"/>
        <v>46.777777777777779</v>
      </c>
      <c r="H57" s="31">
        <f t="shared" si="8"/>
        <v>1497</v>
      </c>
      <c r="I57" s="31">
        <f t="shared" si="9"/>
        <v>1497</v>
      </c>
      <c r="J57" s="31">
        <f t="shared" si="5"/>
        <v>75</v>
      </c>
      <c r="K57" s="31">
        <f t="shared" si="10"/>
        <v>150</v>
      </c>
      <c r="L57" s="31">
        <f t="shared" si="7"/>
        <v>225</v>
      </c>
      <c r="M57" s="66">
        <f t="shared" si="3"/>
        <v>57.046070460704613</v>
      </c>
      <c r="N57" s="94">
        <f t="shared" si="4"/>
        <v>57.046070460704613</v>
      </c>
    </row>
    <row r="58" spans="1:14" ht="17.100000000000001" customHeight="1" outlineLevel="2">
      <c r="A58" s="97">
        <v>14</v>
      </c>
      <c r="B58" s="98" t="s">
        <v>89</v>
      </c>
      <c r="C58" s="99" t="s">
        <v>125</v>
      </c>
      <c r="D58" s="105">
        <v>117</v>
      </c>
      <c r="E58" s="103">
        <v>1075</v>
      </c>
      <c r="F58" s="103">
        <v>19</v>
      </c>
      <c r="G58" s="4">
        <f t="shared" si="0"/>
        <v>56.578947368421055</v>
      </c>
      <c r="H58" s="31">
        <f t="shared" si="8"/>
        <v>1811</v>
      </c>
      <c r="I58" s="31">
        <f t="shared" si="9"/>
        <v>1811</v>
      </c>
      <c r="J58" s="31">
        <f t="shared" si="5"/>
        <v>91</v>
      </c>
      <c r="K58" s="31">
        <f t="shared" si="10"/>
        <v>181</v>
      </c>
      <c r="L58" s="31">
        <f t="shared" si="7"/>
        <v>272</v>
      </c>
      <c r="M58" s="66">
        <f t="shared" si="3"/>
        <v>48.358074673864152</v>
      </c>
      <c r="N58" s="94">
        <f t="shared" si="4"/>
        <v>48.358074673864152</v>
      </c>
    </row>
    <row r="59" spans="1:14" ht="17.100000000000001" customHeight="1" outlineLevel="2">
      <c r="A59" s="38">
        <v>15</v>
      </c>
      <c r="B59" s="39" t="s">
        <v>89</v>
      </c>
      <c r="C59" s="40" t="s">
        <v>118</v>
      </c>
      <c r="D59" s="104">
        <v>47</v>
      </c>
      <c r="E59" s="102">
        <v>593</v>
      </c>
      <c r="F59" s="102">
        <v>20</v>
      </c>
      <c r="G59" s="4">
        <f t="shared" si="0"/>
        <v>29.65</v>
      </c>
      <c r="H59" s="31">
        <f t="shared" si="8"/>
        <v>949</v>
      </c>
      <c r="I59" s="31">
        <f t="shared" si="9"/>
        <v>949</v>
      </c>
      <c r="J59" s="31">
        <f t="shared" si="5"/>
        <v>47</v>
      </c>
      <c r="K59" s="31">
        <f t="shared" si="10"/>
        <v>95</v>
      </c>
      <c r="L59" s="31">
        <f t="shared" si="7"/>
        <v>142</v>
      </c>
      <c r="M59" s="66">
        <f t="shared" si="3"/>
        <v>63.085106382978722</v>
      </c>
      <c r="N59" s="94">
        <f t="shared" si="4"/>
        <v>63.085106382978722</v>
      </c>
    </row>
    <row r="60" spans="1:14" ht="17.100000000000001" customHeight="1" outlineLevel="2">
      <c r="A60" s="38">
        <v>16</v>
      </c>
      <c r="B60" s="39" t="s">
        <v>89</v>
      </c>
      <c r="C60" s="40" t="s">
        <v>122</v>
      </c>
      <c r="D60" s="104">
        <v>175</v>
      </c>
      <c r="E60" s="102">
        <v>929</v>
      </c>
      <c r="F60" s="102">
        <v>15</v>
      </c>
      <c r="G60" s="4">
        <f t="shared" si="0"/>
        <v>61.93333333333333</v>
      </c>
      <c r="H60" s="31">
        <f t="shared" si="8"/>
        <v>1982</v>
      </c>
      <c r="I60" s="31">
        <f t="shared" si="9"/>
        <v>1982</v>
      </c>
      <c r="J60" s="31">
        <f t="shared" si="5"/>
        <v>99</v>
      </c>
      <c r="K60" s="31">
        <f t="shared" si="10"/>
        <v>198</v>
      </c>
      <c r="L60" s="31">
        <f t="shared" si="7"/>
        <v>297</v>
      </c>
      <c r="M60" s="66">
        <f t="shared" si="3"/>
        <v>35.390476190476186</v>
      </c>
      <c r="N60" s="94">
        <f t="shared" si="4"/>
        <v>35.390476190476186</v>
      </c>
    </row>
    <row r="61" spans="1:14" ht="17.100000000000001" customHeight="1" outlineLevel="2">
      <c r="A61" s="38">
        <v>17</v>
      </c>
      <c r="B61" s="39" t="s">
        <v>89</v>
      </c>
      <c r="C61" s="40" t="s">
        <v>1015</v>
      </c>
      <c r="D61" s="104">
        <v>88</v>
      </c>
      <c r="E61" s="102">
        <v>816</v>
      </c>
      <c r="F61" s="102">
        <v>19</v>
      </c>
      <c r="G61" s="4">
        <f t="shared" si="0"/>
        <v>42.94736842105263</v>
      </c>
      <c r="H61" s="31">
        <f t="shared" si="8"/>
        <v>1374</v>
      </c>
      <c r="I61" s="31">
        <f t="shared" si="9"/>
        <v>1374</v>
      </c>
      <c r="J61" s="31">
        <f t="shared" si="5"/>
        <v>69</v>
      </c>
      <c r="K61" s="31">
        <f t="shared" si="10"/>
        <v>137</v>
      </c>
      <c r="L61" s="31">
        <f t="shared" si="7"/>
        <v>206</v>
      </c>
      <c r="M61" s="66">
        <f t="shared" si="3"/>
        <v>48.803827751196174</v>
      </c>
      <c r="N61" s="94">
        <f t="shared" si="4"/>
        <v>48.803827751196174</v>
      </c>
    </row>
    <row r="62" spans="1:14" ht="17.100000000000001" customHeight="1" outlineLevel="2">
      <c r="A62" s="38">
        <v>18</v>
      </c>
      <c r="B62" s="39" t="s">
        <v>89</v>
      </c>
      <c r="C62" s="40" t="s">
        <v>132</v>
      </c>
      <c r="D62" s="104">
        <v>171</v>
      </c>
      <c r="E62" s="102">
        <v>1507</v>
      </c>
      <c r="F62" s="102">
        <v>20</v>
      </c>
      <c r="G62" s="4">
        <f t="shared" si="0"/>
        <v>75.349999999999994</v>
      </c>
      <c r="H62" s="31">
        <f t="shared" si="8"/>
        <v>2411</v>
      </c>
      <c r="I62" s="31">
        <f t="shared" si="9"/>
        <v>2411</v>
      </c>
      <c r="J62" s="31">
        <f t="shared" si="5"/>
        <v>121</v>
      </c>
      <c r="K62" s="31">
        <f t="shared" si="10"/>
        <v>241</v>
      </c>
      <c r="L62" s="31">
        <f t="shared" si="7"/>
        <v>362</v>
      </c>
      <c r="M62" s="66">
        <f t="shared" si="3"/>
        <v>44.064327485380112</v>
      </c>
      <c r="N62" s="94">
        <f t="shared" si="4"/>
        <v>44.064327485380112</v>
      </c>
    </row>
    <row r="63" spans="1:14" ht="17.100000000000001" customHeight="1" outlineLevel="2">
      <c r="A63" s="38">
        <v>19</v>
      </c>
      <c r="B63" s="39" t="s">
        <v>89</v>
      </c>
      <c r="C63" s="40" t="s">
        <v>135</v>
      </c>
      <c r="D63" s="104">
        <v>58</v>
      </c>
      <c r="E63" s="102">
        <v>640</v>
      </c>
      <c r="F63" s="102">
        <v>20</v>
      </c>
      <c r="G63" s="4">
        <f t="shared" si="0"/>
        <v>32</v>
      </c>
      <c r="H63" s="31">
        <f t="shared" si="8"/>
        <v>1024</v>
      </c>
      <c r="I63" s="31">
        <f t="shared" si="9"/>
        <v>1024</v>
      </c>
      <c r="J63" s="31">
        <f t="shared" si="5"/>
        <v>51</v>
      </c>
      <c r="K63" s="31">
        <f t="shared" si="10"/>
        <v>102</v>
      </c>
      <c r="L63" s="31">
        <f t="shared" si="7"/>
        <v>153</v>
      </c>
      <c r="M63" s="66">
        <f t="shared" si="3"/>
        <v>55.172413793103445</v>
      </c>
      <c r="N63" s="94">
        <f t="shared" si="4"/>
        <v>55.172413793103445</v>
      </c>
    </row>
    <row r="64" spans="1:14" ht="17.100000000000001" customHeight="1" outlineLevel="2">
      <c r="A64" s="38">
        <v>20</v>
      </c>
      <c r="B64" s="39" t="s">
        <v>89</v>
      </c>
      <c r="C64" s="40" t="s">
        <v>1014</v>
      </c>
      <c r="D64" s="104">
        <v>368</v>
      </c>
      <c r="E64" s="102">
        <v>3011</v>
      </c>
      <c r="F64" s="102">
        <v>22</v>
      </c>
      <c r="G64" s="4">
        <f t="shared" si="0"/>
        <v>136.86363636363637</v>
      </c>
      <c r="H64" s="31">
        <f t="shared" si="8"/>
        <v>4380</v>
      </c>
      <c r="I64" s="31">
        <f t="shared" si="9"/>
        <v>4380</v>
      </c>
      <c r="J64" s="31">
        <f>ROUND(H64*0.05-11,0)</f>
        <v>208</v>
      </c>
      <c r="K64" s="31">
        <f t="shared" si="10"/>
        <v>438</v>
      </c>
      <c r="L64" s="31">
        <f t="shared" si="7"/>
        <v>646</v>
      </c>
      <c r="M64" s="66">
        <f t="shared" si="3"/>
        <v>37.191205533596843</v>
      </c>
      <c r="N64" s="94">
        <f t="shared" si="4"/>
        <v>37.191205533596843</v>
      </c>
    </row>
    <row r="65" spans="1:14" ht="17.100000000000001" customHeight="1" outlineLevel="2">
      <c r="A65" s="38">
        <v>21</v>
      </c>
      <c r="B65" s="39" t="s">
        <v>89</v>
      </c>
      <c r="C65" s="40" t="s">
        <v>129</v>
      </c>
      <c r="D65" s="104">
        <v>79</v>
      </c>
      <c r="E65" s="102">
        <v>782</v>
      </c>
      <c r="F65" s="102">
        <v>20</v>
      </c>
      <c r="G65" s="4">
        <f t="shared" si="0"/>
        <v>39.1</v>
      </c>
      <c r="H65" s="31">
        <f t="shared" si="8"/>
        <v>1251</v>
      </c>
      <c r="I65" s="31">
        <f t="shared" si="9"/>
        <v>1251</v>
      </c>
      <c r="J65" s="31">
        <f t="shared" si="5"/>
        <v>63</v>
      </c>
      <c r="K65" s="31">
        <f t="shared" si="10"/>
        <v>125</v>
      </c>
      <c r="L65" s="31">
        <f t="shared" si="7"/>
        <v>188</v>
      </c>
      <c r="M65" s="66">
        <f t="shared" si="3"/>
        <v>49.493670886075947</v>
      </c>
      <c r="N65" s="94">
        <f t="shared" si="4"/>
        <v>49.493670886075947</v>
      </c>
    </row>
    <row r="66" spans="1:14" ht="17.100000000000001" customHeight="1" outlineLevel="2">
      <c r="A66" s="38">
        <v>22</v>
      </c>
      <c r="B66" s="39" t="s">
        <v>89</v>
      </c>
      <c r="C66" s="36" t="s">
        <v>1016</v>
      </c>
      <c r="D66" s="102">
        <v>280</v>
      </c>
      <c r="E66" s="102">
        <v>120</v>
      </c>
      <c r="F66" s="102">
        <v>1</v>
      </c>
      <c r="G66" s="4">
        <f t="shared" si="0"/>
        <v>120</v>
      </c>
      <c r="H66" s="31">
        <f t="shared" si="8"/>
        <v>3840</v>
      </c>
      <c r="I66" s="31">
        <f t="shared" si="9"/>
        <v>3840</v>
      </c>
      <c r="J66" s="31">
        <f t="shared" si="5"/>
        <v>192</v>
      </c>
      <c r="K66" s="31">
        <f>ROUND(I66*0.1-35,0)</f>
        <v>349</v>
      </c>
      <c r="L66" s="31">
        <f t="shared" si="7"/>
        <v>541</v>
      </c>
      <c r="M66" s="66">
        <f t="shared" si="3"/>
        <v>42.857142857142854</v>
      </c>
      <c r="N66" s="94">
        <f t="shared" si="4"/>
        <v>42.857142857142854</v>
      </c>
    </row>
    <row r="67" spans="1:14" ht="17.100000000000001" customHeight="1" outlineLevel="2">
      <c r="A67" s="38">
        <v>23</v>
      </c>
      <c r="B67" s="39" t="s">
        <v>89</v>
      </c>
      <c r="C67" s="36" t="s">
        <v>1017</v>
      </c>
      <c r="D67" s="102">
        <v>162</v>
      </c>
      <c r="E67" s="102">
        <v>75</v>
      </c>
      <c r="F67" s="102">
        <v>1</v>
      </c>
      <c r="G67" s="4">
        <f t="shared" si="0"/>
        <v>75</v>
      </c>
      <c r="H67" s="31">
        <f t="shared" si="8"/>
        <v>2400</v>
      </c>
      <c r="I67" s="31">
        <f t="shared" si="9"/>
        <v>2400</v>
      </c>
      <c r="J67" s="31">
        <f t="shared" si="5"/>
        <v>120</v>
      </c>
      <c r="K67" s="31">
        <f t="shared" si="10"/>
        <v>240</v>
      </c>
      <c r="L67" s="31">
        <f t="shared" si="7"/>
        <v>360</v>
      </c>
      <c r="M67" s="66">
        <f t="shared" si="3"/>
        <v>46.296296296296298</v>
      </c>
      <c r="N67" s="94">
        <f t="shared" si="4"/>
        <v>46.296296296296298</v>
      </c>
    </row>
    <row r="68" spans="1:14" ht="17.100000000000001" customHeight="1" outlineLevel="2">
      <c r="A68" s="38">
        <v>24</v>
      </c>
      <c r="B68" s="39" t="s">
        <v>89</v>
      </c>
      <c r="C68" s="36" t="s">
        <v>1018</v>
      </c>
      <c r="D68" s="102">
        <v>169</v>
      </c>
      <c r="E68" s="102">
        <v>1572</v>
      </c>
      <c r="F68" s="102">
        <v>14</v>
      </c>
      <c r="G68" s="4">
        <f t="shared" si="0"/>
        <v>112.28571428571429</v>
      </c>
      <c r="H68" s="31">
        <f t="shared" si="8"/>
        <v>3593</v>
      </c>
      <c r="I68" s="31">
        <f t="shared" si="9"/>
        <v>3593</v>
      </c>
      <c r="J68" s="31">
        <f>ROUND(H68*0.05-25,0)</f>
        <v>155</v>
      </c>
      <c r="K68" s="31">
        <f>ROUND(I68*0.1-15,0)</f>
        <v>344</v>
      </c>
      <c r="L68" s="31">
        <f t="shared" si="7"/>
        <v>499</v>
      </c>
      <c r="M68" s="66">
        <f t="shared" si="3"/>
        <v>66.441251056635679</v>
      </c>
      <c r="N68" s="94">
        <f t="shared" si="4"/>
        <v>66.441251056635679</v>
      </c>
    </row>
    <row r="69" spans="1:14" ht="17.100000000000001" customHeight="1" outlineLevel="2">
      <c r="A69" s="38">
        <v>25</v>
      </c>
      <c r="B69" s="39" t="s">
        <v>89</v>
      </c>
      <c r="C69" s="36" t="s">
        <v>1019</v>
      </c>
      <c r="D69" s="102">
        <v>380</v>
      </c>
      <c r="E69" s="102">
        <v>2677</v>
      </c>
      <c r="F69" s="102">
        <v>20</v>
      </c>
      <c r="G69" s="4">
        <f t="shared" si="0"/>
        <v>133.85</v>
      </c>
      <c r="H69" s="31">
        <f t="shared" si="8"/>
        <v>4283</v>
      </c>
      <c r="I69" s="31">
        <f t="shared" si="9"/>
        <v>4283</v>
      </c>
      <c r="J69" s="31">
        <f>ROUND(H69*0.05-25,0)</f>
        <v>189</v>
      </c>
      <c r="K69" s="31">
        <f>ROUND(I69*0.1-22,0)</f>
        <v>406</v>
      </c>
      <c r="L69" s="31">
        <f t="shared" si="7"/>
        <v>595</v>
      </c>
      <c r="M69" s="66">
        <f t="shared" ref="M69:M132" si="11">G69*100/D69</f>
        <v>35.223684210526315</v>
      </c>
      <c r="N69" s="94">
        <f t="shared" si="4"/>
        <v>35.223684210526315</v>
      </c>
    </row>
    <row r="70" spans="1:14" s="117" customFormat="1" ht="17.100000000000001" customHeight="1" outlineLevel="1">
      <c r="A70" s="38"/>
      <c r="B70" s="56" t="s">
        <v>144</v>
      </c>
      <c r="C70" s="36"/>
      <c r="D70" s="102"/>
      <c r="E70" s="102"/>
      <c r="F70" s="102"/>
      <c r="G70" s="4"/>
      <c r="H70" s="31"/>
      <c r="I70" s="31"/>
      <c r="J70" s="31">
        <f>SUBTOTAL(9,J45:J69)</f>
        <v>2815</v>
      </c>
      <c r="K70" s="31">
        <f>SUBTOTAL(9,K45:K69)</f>
        <v>5734</v>
      </c>
      <c r="L70" s="31">
        <f>SUBTOTAL(9,L45:L69)</f>
        <v>8549</v>
      </c>
      <c r="M70" s="66"/>
      <c r="N70" s="94"/>
    </row>
    <row r="71" spans="1:14" ht="15.95" customHeight="1" outlineLevel="2">
      <c r="A71" s="33">
        <v>1</v>
      </c>
      <c r="B71" s="34" t="s">
        <v>145</v>
      </c>
      <c r="C71" s="36" t="s">
        <v>1020</v>
      </c>
      <c r="D71" s="106">
        <v>135</v>
      </c>
      <c r="E71" s="102">
        <v>1005</v>
      </c>
      <c r="F71" s="102">
        <v>20</v>
      </c>
      <c r="G71" s="4">
        <f t="shared" ref="G71:G135" si="12">E71/F71</f>
        <v>50.25</v>
      </c>
      <c r="H71" s="31">
        <f t="shared" ref="H71:H135" si="13">ROUND(G71*35,0)</f>
        <v>1759</v>
      </c>
      <c r="I71" s="31">
        <f t="shared" ref="I71:I135" si="14">ROUND(G71*36,0)</f>
        <v>1809</v>
      </c>
      <c r="J71" s="31">
        <f t="shared" ref="J71:J135" si="15">ROUND(H71*0.05,0)</f>
        <v>88</v>
      </c>
      <c r="K71" s="31">
        <f t="shared" ref="K71:K135" si="16">ROUND(I71*0.1-3,0)</f>
        <v>178</v>
      </c>
      <c r="L71" s="31">
        <f t="shared" ref="L71:L135" si="17">J71+K71</f>
        <v>266</v>
      </c>
      <c r="M71" s="66">
        <f t="shared" si="11"/>
        <v>37.222222222222221</v>
      </c>
      <c r="N71" s="94">
        <f t="shared" ref="N71:N135" si="18">G71*100/D71</f>
        <v>37.222222222222221</v>
      </c>
    </row>
    <row r="72" spans="1:14" ht="15.95" customHeight="1" outlineLevel="2">
      <c r="A72" s="33">
        <v>2</v>
      </c>
      <c r="B72" s="34" t="s">
        <v>145</v>
      </c>
      <c r="C72" s="36" t="s">
        <v>1021</v>
      </c>
      <c r="D72" s="106">
        <v>38</v>
      </c>
      <c r="E72" s="102">
        <v>352</v>
      </c>
      <c r="F72" s="102">
        <v>21</v>
      </c>
      <c r="G72" s="4">
        <f t="shared" si="12"/>
        <v>16.761904761904763</v>
      </c>
      <c r="H72" s="31">
        <f t="shared" si="13"/>
        <v>587</v>
      </c>
      <c r="I72" s="31">
        <f t="shared" si="14"/>
        <v>603</v>
      </c>
      <c r="J72" s="31">
        <f t="shared" si="15"/>
        <v>29</v>
      </c>
      <c r="K72" s="31">
        <f t="shared" si="16"/>
        <v>57</v>
      </c>
      <c r="L72" s="31">
        <f t="shared" si="17"/>
        <v>86</v>
      </c>
      <c r="M72" s="66">
        <f t="shared" si="11"/>
        <v>44.110275689223066</v>
      </c>
      <c r="N72" s="94">
        <f t="shared" si="18"/>
        <v>44.110275689223066</v>
      </c>
    </row>
    <row r="73" spans="1:14" ht="15.95" customHeight="1" outlineLevel="2">
      <c r="A73" s="33">
        <v>3</v>
      </c>
      <c r="B73" s="34" t="s">
        <v>145</v>
      </c>
      <c r="C73" s="36" t="s">
        <v>1022</v>
      </c>
      <c r="D73" s="106">
        <v>110</v>
      </c>
      <c r="E73" s="102">
        <v>905</v>
      </c>
      <c r="F73" s="102">
        <v>19</v>
      </c>
      <c r="G73" s="4">
        <f t="shared" si="12"/>
        <v>47.631578947368418</v>
      </c>
      <c r="H73" s="31">
        <f t="shared" si="13"/>
        <v>1667</v>
      </c>
      <c r="I73" s="31">
        <f t="shared" si="14"/>
        <v>1715</v>
      </c>
      <c r="J73" s="31">
        <f t="shared" si="15"/>
        <v>83</v>
      </c>
      <c r="K73" s="31">
        <f t="shared" si="16"/>
        <v>169</v>
      </c>
      <c r="L73" s="31">
        <f t="shared" si="17"/>
        <v>252</v>
      </c>
      <c r="M73" s="66">
        <f t="shared" si="11"/>
        <v>43.301435406698559</v>
      </c>
      <c r="N73" s="94">
        <f t="shared" si="18"/>
        <v>43.301435406698559</v>
      </c>
    </row>
    <row r="74" spans="1:14" ht="15.95" customHeight="1" outlineLevel="2">
      <c r="A74" s="33">
        <v>4</v>
      </c>
      <c r="B74" s="34" t="s">
        <v>145</v>
      </c>
      <c r="C74" s="36" t="s">
        <v>1023</v>
      </c>
      <c r="D74" s="106">
        <v>49</v>
      </c>
      <c r="E74" s="102">
        <v>460</v>
      </c>
      <c r="F74" s="102">
        <v>16</v>
      </c>
      <c r="G74" s="4">
        <f t="shared" si="12"/>
        <v>28.75</v>
      </c>
      <c r="H74" s="31">
        <f t="shared" si="13"/>
        <v>1006</v>
      </c>
      <c r="I74" s="31">
        <f t="shared" si="14"/>
        <v>1035</v>
      </c>
      <c r="J74" s="31">
        <f t="shared" si="15"/>
        <v>50</v>
      </c>
      <c r="K74" s="31">
        <f t="shared" si="16"/>
        <v>101</v>
      </c>
      <c r="L74" s="31">
        <f t="shared" si="17"/>
        <v>151</v>
      </c>
      <c r="M74" s="66">
        <f t="shared" si="11"/>
        <v>58.673469387755105</v>
      </c>
      <c r="N74" s="94">
        <f t="shared" si="18"/>
        <v>58.673469387755105</v>
      </c>
    </row>
    <row r="75" spans="1:14" ht="15.95" customHeight="1" outlineLevel="2">
      <c r="A75" s="33">
        <v>5</v>
      </c>
      <c r="B75" s="34" t="s">
        <v>145</v>
      </c>
      <c r="C75" s="36" t="s">
        <v>1024</v>
      </c>
      <c r="D75" s="106">
        <v>71</v>
      </c>
      <c r="E75" s="102">
        <v>502</v>
      </c>
      <c r="F75" s="102">
        <v>19</v>
      </c>
      <c r="G75" s="4">
        <f t="shared" si="12"/>
        <v>26.421052631578949</v>
      </c>
      <c r="H75" s="31">
        <f t="shared" si="13"/>
        <v>925</v>
      </c>
      <c r="I75" s="31">
        <f t="shared" si="14"/>
        <v>951</v>
      </c>
      <c r="J75" s="31">
        <f t="shared" si="15"/>
        <v>46</v>
      </c>
      <c r="K75" s="31">
        <f t="shared" si="16"/>
        <v>92</v>
      </c>
      <c r="L75" s="31">
        <f t="shared" si="17"/>
        <v>138</v>
      </c>
      <c r="M75" s="66">
        <f t="shared" si="11"/>
        <v>37.212750185322463</v>
      </c>
      <c r="N75" s="94">
        <f t="shared" si="18"/>
        <v>37.212750185322463</v>
      </c>
    </row>
    <row r="76" spans="1:14" ht="15.95" customHeight="1" outlineLevel="2">
      <c r="A76" s="33">
        <v>6</v>
      </c>
      <c r="B76" s="34" t="s">
        <v>145</v>
      </c>
      <c r="C76" s="36" t="s">
        <v>1485</v>
      </c>
      <c r="D76" s="106">
        <v>116</v>
      </c>
      <c r="E76" s="102">
        <v>1512</v>
      </c>
      <c r="F76" s="102">
        <v>20</v>
      </c>
      <c r="G76" s="4">
        <f t="shared" si="12"/>
        <v>75.599999999999994</v>
      </c>
      <c r="H76" s="31">
        <f t="shared" si="13"/>
        <v>2646</v>
      </c>
      <c r="I76" s="31">
        <f t="shared" si="14"/>
        <v>2722</v>
      </c>
      <c r="J76" s="31">
        <f t="shared" si="15"/>
        <v>132</v>
      </c>
      <c r="K76" s="31">
        <f t="shared" si="16"/>
        <v>269</v>
      </c>
      <c r="L76" s="31">
        <f t="shared" si="17"/>
        <v>401</v>
      </c>
      <c r="M76" s="66">
        <f t="shared" si="11"/>
        <v>65.172413793103445</v>
      </c>
      <c r="N76" s="94">
        <f t="shared" si="18"/>
        <v>65.172413793103445</v>
      </c>
    </row>
    <row r="77" spans="1:14" ht="15.95" customHeight="1" outlineLevel="2">
      <c r="A77" s="33">
        <v>7</v>
      </c>
      <c r="B77" s="34" t="s">
        <v>145</v>
      </c>
      <c r="C77" s="36" t="s">
        <v>1025</v>
      </c>
      <c r="D77" s="106">
        <v>103</v>
      </c>
      <c r="E77" s="102">
        <v>1243</v>
      </c>
      <c r="F77" s="102">
        <v>20</v>
      </c>
      <c r="G77" s="4">
        <f t="shared" si="12"/>
        <v>62.15</v>
      </c>
      <c r="H77" s="31">
        <f t="shared" si="13"/>
        <v>2175</v>
      </c>
      <c r="I77" s="31">
        <f t="shared" si="14"/>
        <v>2237</v>
      </c>
      <c r="J77" s="31">
        <f t="shared" si="15"/>
        <v>109</v>
      </c>
      <c r="K77" s="31">
        <f t="shared" si="16"/>
        <v>221</v>
      </c>
      <c r="L77" s="31">
        <f t="shared" si="17"/>
        <v>330</v>
      </c>
      <c r="M77" s="66">
        <f t="shared" si="11"/>
        <v>60.339805825242721</v>
      </c>
      <c r="N77" s="94">
        <f t="shared" si="18"/>
        <v>60.339805825242721</v>
      </c>
    </row>
    <row r="78" spans="1:14" ht="15.95" customHeight="1" outlineLevel="2">
      <c r="A78" s="33">
        <v>8</v>
      </c>
      <c r="B78" s="34" t="s">
        <v>145</v>
      </c>
      <c r="C78" s="36" t="s">
        <v>1026</v>
      </c>
      <c r="D78" s="106">
        <v>36</v>
      </c>
      <c r="E78" s="102">
        <v>485</v>
      </c>
      <c r="F78" s="102">
        <v>19</v>
      </c>
      <c r="G78" s="4">
        <f t="shared" si="12"/>
        <v>25.526315789473685</v>
      </c>
      <c r="H78" s="31">
        <f t="shared" si="13"/>
        <v>893</v>
      </c>
      <c r="I78" s="31">
        <f t="shared" si="14"/>
        <v>919</v>
      </c>
      <c r="J78" s="31">
        <f t="shared" si="15"/>
        <v>45</v>
      </c>
      <c r="K78" s="31">
        <f t="shared" si="16"/>
        <v>89</v>
      </c>
      <c r="L78" s="31">
        <f t="shared" si="17"/>
        <v>134</v>
      </c>
      <c r="M78" s="66">
        <f t="shared" si="11"/>
        <v>70.906432748538009</v>
      </c>
      <c r="N78" s="94">
        <f t="shared" si="18"/>
        <v>70.906432748538009</v>
      </c>
    </row>
    <row r="79" spans="1:14" ht="15.95" customHeight="1" outlineLevel="2">
      <c r="A79" s="33">
        <v>9</v>
      </c>
      <c r="B79" s="34" t="s">
        <v>145</v>
      </c>
      <c r="C79" s="36" t="s">
        <v>154</v>
      </c>
      <c r="D79" s="106">
        <v>133</v>
      </c>
      <c r="E79" s="102">
        <v>896</v>
      </c>
      <c r="F79" s="102">
        <v>19</v>
      </c>
      <c r="G79" s="4">
        <f t="shared" si="12"/>
        <v>47.157894736842103</v>
      </c>
      <c r="H79" s="31">
        <f t="shared" si="13"/>
        <v>1651</v>
      </c>
      <c r="I79" s="31">
        <f t="shared" si="14"/>
        <v>1698</v>
      </c>
      <c r="J79" s="31">
        <f t="shared" si="15"/>
        <v>83</v>
      </c>
      <c r="K79" s="31">
        <f t="shared" si="16"/>
        <v>167</v>
      </c>
      <c r="L79" s="31">
        <f t="shared" si="17"/>
        <v>250</v>
      </c>
      <c r="M79" s="66">
        <f t="shared" si="11"/>
        <v>35.457063711911353</v>
      </c>
      <c r="N79" s="94">
        <f t="shared" si="18"/>
        <v>35.457063711911353</v>
      </c>
    </row>
    <row r="80" spans="1:14" ht="15.95" customHeight="1" outlineLevel="2">
      <c r="A80" s="33">
        <v>10</v>
      </c>
      <c r="B80" s="34" t="s">
        <v>145</v>
      </c>
      <c r="C80" s="36" t="s">
        <v>155</v>
      </c>
      <c r="D80" s="106">
        <v>56</v>
      </c>
      <c r="E80" s="102">
        <v>372</v>
      </c>
      <c r="F80" s="102">
        <v>18</v>
      </c>
      <c r="G80" s="4">
        <f t="shared" si="12"/>
        <v>20.666666666666668</v>
      </c>
      <c r="H80" s="31">
        <f t="shared" si="13"/>
        <v>723</v>
      </c>
      <c r="I80" s="31">
        <f t="shared" si="14"/>
        <v>744</v>
      </c>
      <c r="J80" s="31">
        <f t="shared" si="15"/>
        <v>36</v>
      </c>
      <c r="K80" s="31">
        <f t="shared" si="16"/>
        <v>71</v>
      </c>
      <c r="L80" s="31">
        <f t="shared" si="17"/>
        <v>107</v>
      </c>
      <c r="M80" s="66">
        <f t="shared" si="11"/>
        <v>36.904761904761912</v>
      </c>
      <c r="N80" s="94">
        <f t="shared" si="18"/>
        <v>36.904761904761912</v>
      </c>
    </row>
    <row r="81" spans="1:14" ht="15.95" customHeight="1" outlineLevel="2">
      <c r="A81" s="33">
        <v>11</v>
      </c>
      <c r="B81" s="34" t="s">
        <v>145</v>
      </c>
      <c r="C81" s="36" t="s">
        <v>166</v>
      </c>
      <c r="D81" s="106">
        <v>50</v>
      </c>
      <c r="E81" s="102">
        <v>514</v>
      </c>
      <c r="F81" s="102">
        <v>18</v>
      </c>
      <c r="G81" s="4">
        <f t="shared" si="12"/>
        <v>28.555555555555557</v>
      </c>
      <c r="H81" s="31">
        <f t="shared" si="13"/>
        <v>999</v>
      </c>
      <c r="I81" s="31">
        <f t="shared" si="14"/>
        <v>1028</v>
      </c>
      <c r="J81" s="31">
        <f t="shared" si="15"/>
        <v>50</v>
      </c>
      <c r="K81" s="31">
        <f t="shared" si="16"/>
        <v>100</v>
      </c>
      <c r="L81" s="31">
        <f t="shared" si="17"/>
        <v>150</v>
      </c>
      <c r="M81" s="66">
        <f t="shared" si="11"/>
        <v>57.111111111111114</v>
      </c>
      <c r="N81" s="94">
        <f t="shared" si="18"/>
        <v>57.111111111111114</v>
      </c>
    </row>
    <row r="82" spans="1:14" ht="15.95" customHeight="1" outlineLevel="2">
      <c r="A82" s="33">
        <v>12</v>
      </c>
      <c r="B82" s="34" t="s">
        <v>145</v>
      </c>
      <c r="C82" s="36" t="s">
        <v>1027</v>
      </c>
      <c r="D82" s="106">
        <v>43</v>
      </c>
      <c r="E82" s="102">
        <v>543</v>
      </c>
      <c r="F82" s="102">
        <v>20</v>
      </c>
      <c r="G82" s="4">
        <f t="shared" si="12"/>
        <v>27.15</v>
      </c>
      <c r="H82" s="31">
        <f t="shared" si="13"/>
        <v>950</v>
      </c>
      <c r="I82" s="31">
        <f t="shared" si="14"/>
        <v>977</v>
      </c>
      <c r="J82" s="31">
        <f t="shared" si="15"/>
        <v>48</v>
      </c>
      <c r="K82" s="31">
        <f t="shared" si="16"/>
        <v>95</v>
      </c>
      <c r="L82" s="31">
        <f t="shared" si="17"/>
        <v>143</v>
      </c>
      <c r="M82" s="66">
        <f t="shared" si="11"/>
        <v>63.139534883720927</v>
      </c>
      <c r="N82" s="94">
        <f t="shared" si="18"/>
        <v>63.139534883720927</v>
      </c>
    </row>
    <row r="83" spans="1:14" s="7" customFormat="1" ht="15.95" customHeight="1" outlineLevel="2">
      <c r="A83" s="33">
        <v>13</v>
      </c>
      <c r="B83" s="34" t="s">
        <v>145</v>
      </c>
      <c r="C83" s="36" t="s">
        <v>170</v>
      </c>
      <c r="D83" s="106">
        <v>65</v>
      </c>
      <c r="E83" s="102">
        <v>389</v>
      </c>
      <c r="F83" s="102">
        <v>17</v>
      </c>
      <c r="G83" s="4">
        <f t="shared" si="12"/>
        <v>22.882352941176471</v>
      </c>
      <c r="H83" s="31">
        <f t="shared" si="13"/>
        <v>801</v>
      </c>
      <c r="I83" s="31">
        <f t="shared" si="14"/>
        <v>824</v>
      </c>
      <c r="J83" s="31">
        <f t="shared" si="15"/>
        <v>40</v>
      </c>
      <c r="K83" s="31">
        <f t="shared" si="16"/>
        <v>79</v>
      </c>
      <c r="L83" s="31">
        <f t="shared" si="17"/>
        <v>119</v>
      </c>
      <c r="M83" s="66">
        <f t="shared" si="11"/>
        <v>35.203619909502265</v>
      </c>
      <c r="N83" s="94">
        <f t="shared" si="18"/>
        <v>35.203619909502265</v>
      </c>
    </row>
    <row r="84" spans="1:14" ht="15.95" customHeight="1" outlineLevel="2">
      <c r="A84" s="33">
        <v>14</v>
      </c>
      <c r="B84" s="34" t="s">
        <v>145</v>
      </c>
      <c r="C84" s="36" t="s">
        <v>171</v>
      </c>
      <c r="D84" s="106">
        <v>113</v>
      </c>
      <c r="E84" s="102">
        <v>1198</v>
      </c>
      <c r="F84" s="102">
        <v>19</v>
      </c>
      <c r="G84" s="4">
        <f t="shared" si="12"/>
        <v>63.05263157894737</v>
      </c>
      <c r="H84" s="31">
        <f t="shared" si="13"/>
        <v>2207</v>
      </c>
      <c r="I84" s="31">
        <f t="shared" si="14"/>
        <v>2270</v>
      </c>
      <c r="J84" s="31">
        <f t="shared" si="15"/>
        <v>110</v>
      </c>
      <c r="K84" s="31">
        <f t="shared" si="16"/>
        <v>224</v>
      </c>
      <c r="L84" s="31">
        <f t="shared" si="17"/>
        <v>334</v>
      </c>
      <c r="M84" s="66">
        <f t="shared" si="11"/>
        <v>55.798789007918025</v>
      </c>
      <c r="N84" s="94">
        <f t="shared" si="18"/>
        <v>55.798789007918025</v>
      </c>
    </row>
    <row r="85" spans="1:14" s="7" customFormat="1" ht="15.95" customHeight="1" outlineLevel="2">
      <c r="A85" s="33">
        <v>15</v>
      </c>
      <c r="B85" s="34" t="s">
        <v>145</v>
      </c>
      <c r="C85" s="36" t="s">
        <v>1028</v>
      </c>
      <c r="D85" s="106">
        <v>32</v>
      </c>
      <c r="E85" s="102">
        <v>315</v>
      </c>
      <c r="F85" s="102">
        <v>20</v>
      </c>
      <c r="G85" s="4">
        <f t="shared" si="12"/>
        <v>15.75</v>
      </c>
      <c r="H85" s="31">
        <f t="shared" si="13"/>
        <v>551</v>
      </c>
      <c r="I85" s="31">
        <f t="shared" si="14"/>
        <v>567</v>
      </c>
      <c r="J85" s="31">
        <f t="shared" si="15"/>
        <v>28</v>
      </c>
      <c r="K85" s="31">
        <f t="shared" si="16"/>
        <v>54</v>
      </c>
      <c r="L85" s="31">
        <f t="shared" si="17"/>
        <v>82</v>
      </c>
      <c r="M85" s="66">
        <f t="shared" si="11"/>
        <v>49.21875</v>
      </c>
      <c r="N85" s="94">
        <f t="shared" si="18"/>
        <v>49.21875</v>
      </c>
    </row>
    <row r="86" spans="1:14" ht="15.95" customHeight="1" outlineLevel="2">
      <c r="A86" s="33">
        <v>16</v>
      </c>
      <c r="B86" s="34" t="s">
        <v>145</v>
      </c>
      <c r="C86" s="36" t="s">
        <v>1486</v>
      </c>
      <c r="D86" s="106">
        <v>148</v>
      </c>
      <c r="E86" s="102">
        <v>1358</v>
      </c>
      <c r="F86" s="102">
        <v>20</v>
      </c>
      <c r="G86" s="4">
        <f t="shared" si="12"/>
        <v>67.900000000000006</v>
      </c>
      <c r="H86" s="31">
        <f t="shared" si="13"/>
        <v>2377</v>
      </c>
      <c r="I86" s="31">
        <f t="shared" si="14"/>
        <v>2444</v>
      </c>
      <c r="J86" s="31">
        <f t="shared" si="15"/>
        <v>119</v>
      </c>
      <c r="K86" s="31">
        <f t="shared" si="16"/>
        <v>241</v>
      </c>
      <c r="L86" s="31">
        <f t="shared" si="17"/>
        <v>360</v>
      </c>
      <c r="M86" s="66">
        <f t="shared" si="11"/>
        <v>45.878378378378386</v>
      </c>
      <c r="N86" s="94">
        <f t="shared" si="18"/>
        <v>45.878378378378386</v>
      </c>
    </row>
    <row r="87" spans="1:14" ht="15.95" customHeight="1" outlineLevel="2">
      <c r="A87" s="33">
        <v>17</v>
      </c>
      <c r="B87" s="34" t="s">
        <v>145</v>
      </c>
      <c r="C87" s="36" t="s">
        <v>1029</v>
      </c>
      <c r="D87" s="106">
        <v>15</v>
      </c>
      <c r="E87" s="102">
        <v>138</v>
      </c>
      <c r="F87" s="102">
        <v>14</v>
      </c>
      <c r="G87" s="4">
        <f t="shared" si="12"/>
        <v>9.8571428571428577</v>
      </c>
      <c r="H87" s="31">
        <f t="shared" si="13"/>
        <v>345</v>
      </c>
      <c r="I87" s="31">
        <f t="shared" si="14"/>
        <v>355</v>
      </c>
      <c r="J87" s="31">
        <f t="shared" si="15"/>
        <v>17</v>
      </c>
      <c r="K87" s="31">
        <f t="shared" si="16"/>
        <v>33</v>
      </c>
      <c r="L87" s="31">
        <f t="shared" si="17"/>
        <v>50</v>
      </c>
      <c r="M87" s="66">
        <f t="shared" si="11"/>
        <v>65.714285714285722</v>
      </c>
      <c r="N87" s="94">
        <f t="shared" si="18"/>
        <v>65.714285714285722</v>
      </c>
    </row>
    <row r="88" spans="1:14" ht="15.95" customHeight="1" outlineLevel="2">
      <c r="A88" s="33">
        <v>18</v>
      </c>
      <c r="B88" s="34" t="s">
        <v>145</v>
      </c>
      <c r="C88" s="36" t="s">
        <v>177</v>
      </c>
      <c r="D88" s="106">
        <v>64</v>
      </c>
      <c r="E88" s="102">
        <v>360</v>
      </c>
      <c r="F88" s="102">
        <v>9</v>
      </c>
      <c r="G88" s="4">
        <f t="shared" si="12"/>
        <v>40</v>
      </c>
      <c r="H88" s="31">
        <f t="shared" si="13"/>
        <v>1400</v>
      </c>
      <c r="I88" s="31">
        <f t="shared" si="14"/>
        <v>1440</v>
      </c>
      <c r="J88" s="31">
        <f t="shared" si="15"/>
        <v>70</v>
      </c>
      <c r="K88" s="31">
        <f t="shared" si="16"/>
        <v>141</v>
      </c>
      <c r="L88" s="31">
        <f t="shared" si="17"/>
        <v>211</v>
      </c>
      <c r="M88" s="66">
        <f t="shared" si="11"/>
        <v>62.5</v>
      </c>
      <c r="N88" s="94">
        <f t="shared" si="18"/>
        <v>62.5</v>
      </c>
    </row>
    <row r="89" spans="1:14" ht="15.95" customHeight="1" outlineLevel="2">
      <c r="A89" s="33">
        <v>19</v>
      </c>
      <c r="B89" s="34" t="s">
        <v>145</v>
      </c>
      <c r="C89" s="36" t="s">
        <v>1487</v>
      </c>
      <c r="D89" s="106">
        <v>59</v>
      </c>
      <c r="E89" s="102">
        <v>529</v>
      </c>
      <c r="F89" s="102">
        <v>20</v>
      </c>
      <c r="G89" s="4">
        <f t="shared" si="12"/>
        <v>26.45</v>
      </c>
      <c r="H89" s="31">
        <f t="shared" si="13"/>
        <v>926</v>
      </c>
      <c r="I89" s="31">
        <f t="shared" si="14"/>
        <v>952</v>
      </c>
      <c r="J89" s="31">
        <f t="shared" si="15"/>
        <v>46</v>
      </c>
      <c r="K89" s="31">
        <f t="shared" si="16"/>
        <v>92</v>
      </c>
      <c r="L89" s="31">
        <f t="shared" si="17"/>
        <v>138</v>
      </c>
      <c r="M89" s="66">
        <f t="shared" si="11"/>
        <v>44.83050847457627</v>
      </c>
      <c r="N89" s="94">
        <f t="shared" si="18"/>
        <v>44.83050847457627</v>
      </c>
    </row>
    <row r="90" spans="1:14" ht="15.95" customHeight="1" outlineLevel="2">
      <c r="A90" s="33">
        <v>20</v>
      </c>
      <c r="B90" s="34" t="s">
        <v>145</v>
      </c>
      <c r="C90" s="36" t="s">
        <v>179</v>
      </c>
      <c r="D90" s="106">
        <v>191</v>
      </c>
      <c r="E90" s="102">
        <v>1312</v>
      </c>
      <c r="F90" s="102">
        <v>19</v>
      </c>
      <c r="G90" s="4">
        <f t="shared" si="12"/>
        <v>69.05263157894737</v>
      </c>
      <c r="H90" s="31">
        <f t="shared" si="13"/>
        <v>2417</v>
      </c>
      <c r="I90" s="31">
        <f t="shared" si="14"/>
        <v>2486</v>
      </c>
      <c r="J90" s="31">
        <f t="shared" si="15"/>
        <v>121</v>
      </c>
      <c r="K90" s="31">
        <f t="shared" si="16"/>
        <v>246</v>
      </c>
      <c r="L90" s="31">
        <f t="shared" si="17"/>
        <v>367</v>
      </c>
      <c r="M90" s="66">
        <f t="shared" si="11"/>
        <v>36.15321025075778</v>
      </c>
      <c r="N90" s="94">
        <f t="shared" si="18"/>
        <v>36.15321025075778</v>
      </c>
    </row>
    <row r="91" spans="1:14" ht="15.95" customHeight="1" outlineLevel="2">
      <c r="A91" s="33">
        <v>21</v>
      </c>
      <c r="B91" s="34" t="s">
        <v>145</v>
      </c>
      <c r="C91" s="36" t="s">
        <v>1030</v>
      </c>
      <c r="D91" s="106">
        <v>20</v>
      </c>
      <c r="E91" s="102">
        <v>203</v>
      </c>
      <c r="F91" s="102">
        <v>15</v>
      </c>
      <c r="G91" s="4">
        <f t="shared" si="12"/>
        <v>13.533333333333333</v>
      </c>
      <c r="H91" s="31">
        <f t="shared" si="13"/>
        <v>474</v>
      </c>
      <c r="I91" s="31">
        <f t="shared" si="14"/>
        <v>487</v>
      </c>
      <c r="J91" s="31">
        <f t="shared" si="15"/>
        <v>24</v>
      </c>
      <c r="K91" s="31">
        <f t="shared" si="16"/>
        <v>46</v>
      </c>
      <c r="L91" s="31">
        <f t="shared" si="17"/>
        <v>70</v>
      </c>
      <c r="M91" s="66">
        <f t="shared" si="11"/>
        <v>67.666666666666657</v>
      </c>
      <c r="N91" s="94">
        <f t="shared" si="18"/>
        <v>67.666666666666657</v>
      </c>
    </row>
    <row r="92" spans="1:14" ht="15.95" customHeight="1" outlineLevel="2">
      <c r="A92" s="33">
        <v>22</v>
      </c>
      <c r="B92" s="34" t="s">
        <v>145</v>
      </c>
      <c r="C92" s="36" t="s">
        <v>1031</v>
      </c>
      <c r="D92" s="106">
        <v>132</v>
      </c>
      <c r="E92" s="102">
        <v>1233</v>
      </c>
      <c r="F92" s="102">
        <v>18</v>
      </c>
      <c r="G92" s="4">
        <f t="shared" si="12"/>
        <v>68.5</v>
      </c>
      <c r="H92" s="31">
        <f t="shared" si="13"/>
        <v>2398</v>
      </c>
      <c r="I92" s="31">
        <f t="shared" si="14"/>
        <v>2466</v>
      </c>
      <c r="J92" s="31">
        <f t="shared" si="15"/>
        <v>120</v>
      </c>
      <c r="K92" s="31">
        <f t="shared" si="16"/>
        <v>244</v>
      </c>
      <c r="L92" s="31">
        <f t="shared" si="17"/>
        <v>364</v>
      </c>
      <c r="M92" s="66">
        <f t="shared" si="11"/>
        <v>51.893939393939391</v>
      </c>
      <c r="N92" s="94">
        <f t="shared" si="18"/>
        <v>51.893939393939391</v>
      </c>
    </row>
    <row r="93" spans="1:14" ht="15.95" customHeight="1" outlineLevel="2">
      <c r="A93" s="33">
        <v>23</v>
      </c>
      <c r="B93" s="34" t="s">
        <v>145</v>
      </c>
      <c r="C93" s="36" t="s">
        <v>1032</v>
      </c>
      <c r="D93" s="106">
        <v>33</v>
      </c>
      <c r="E93" s="102">
        <v>290</v>
      </c>
      <c r="F93" s="102">
        <v>18</v>
      </c>
      <c r="G93" s="4">
        <f t="shared" si="12"/>
        <v>16.111111111111111</v>
      </c>
      <c r="H93" s="31">
        <f t="shared" si="13"/>
        <v>564</v>
      </c>
      <c r="I93" s="31">
        <f t="shared" si="14"/>
        <v>580</v>
      </c>
      <c r="J93" s="31">
        <f t="shared" si="15"/>
        <v>28</v>
      </c>
      <c r="K93" s="31">
        <f t="shared" si="16"/>
        <v>55</v>
      </c>
      <c r="L93" s="31">
        <f t="shared" si="17"/>
        <v>83</v>
      </c>
      <c r="M93" s="66">
        <f t="shared" si="11"/>
        <v>48.821548821548824</v>
      </c>
      <c r="N93" s="94">
        <f t="shared" si="18"/>
        <v>48.821548821548824</v>
      </c>
    </row>
    <row r="94" spans="1:14" ht="15.95" customHeight="1" outlineLevel="2">
      <c r="A94" s="33">
        <v>24</v>
      </c>
      <c r="B94" s="34" t="s">
        <v>145</v>
      </c>
      <c r="C94" s="36" t="s">
        <v>328</v>
      </c>
      <c r="D94" s="106">
        <v>79</v>
      </c>
      <c r="E94" s="102">
        <v>1029</v>
      </c>
      <c r="F94" s="102">
        <v>20</v>
      </c>
      <c r="G94" s="4">
        <f t="shared" si="12"/>
        <v>51.45</v>
      </c>
      <c r="H94" s="31">
        <f t="shared" si="13"/>
        <v>1801</v>
      </c>
      <c r="I94" s="31">
        <f t="shared" si="14"/>
        <v>1852</v>
      </c>
      <c r="J94" s="31">
        <f t="shared" si="15"/>
        <v>90</v>
      </c>
      <c r="K94" s="31">
        <f t="shared" si="16"/>
        <v>182</v>
      </c>
      <c r="L94" s="31">
        <f t="shared" si="17"/>
        <v>272</v>
      </c>
      <c r="M94" s="66">
        <f t="shared" si="11"/>
        <v>65.12658227848101</v>
      </c>
      <c r="N94" s="94">
        <f t="shared" si="18"/>
        <v>65.12658227848101</v>
      </c>
    </row>
    <row r="95" spans="1:14" ht="15.95" customHeight="1" outlineLevel="2">
      <c r="A95" s="33">
        <v>25</v>
      </c>
      <c r="B95" s="34" t="s">
        <v>145</v>
      </c>
      <c r="C95" s="36" t="s">
        <v>1033</v>
      </c>
      <c r="D95" s="106">
        <v>48</v>
      </c>
      <c r="E95" s="102">
        <v>493</v>
      </c>
      <c r="F95" s="102">
        <v>19</v>
      </c>
      <c r="G95" s="4">
        <f t="shared" si="12"/>
        <v>25.94736842105263</v>
      </c>
      <c r="H95" s="31">
        <f t="shared" si="13"/>
        <v>908</v>
      </c>
      <c r="I95" s="31">
        <f t="shared" si="14"/>
        <v>934</v>
      </c>
      <c r="J95" s="31">
        <f t="shared" si="15"/>
        <v>45</v>
      </c>
      <c r="K95" s="31">
        <f t="shared" si="16"/>
        <v>90</v>
      </c>
      <c r="L95" s="31">
        <f t="shared" si="17"/>
        <v>135</v>
      </c>
      <c r="M95" s="66">
        <f t="shared" si="11"/>
        <v>54.057017543859644</v>
      </c>
      <c r="N95" s="94">
        <f t="shared" si="18"/>
        <v>54.057017543859644</v>
      </c>
    </row>
    <row r="96" spans="1:14" ht="15.95" customHeight="1" outlineLevel="2">
      <c r="A96" s="33">
        <v>26</v>
      </c>
      <c r="B96" s="34" t="s">
        <v>145</v>
      </c>
      <c r="C96" s="36" t="s">
        <v>187</v>
      </c>
      <c r="D96" s="106">
        <v>53</v>
      </c>
      <c r="E96" s="102">
        <v>541</v>
      </c>
      <c r="F96" s="102">
        <v>20</v>
      </c>
      <c r="G96" s="4">
        <f t="shared" si="12"/>
        <v>27.05</v>
      </c>
      <c r="H96" s="31">
        <f t="shared" si="13"/>
        <v>947</v>
      </c>
      <c r="I96" s="31">
        <f t="shared" si="14"/>
        <v>974</v>
      </c>
      <c r="J96" s="31">
        <f t="shared" si="15"/>
        <v>47</v>
      </c>
      <c r="K96" s="31">
        <f t="shared" si="16"/>
        <v>94</v>
      </c>
      <c r="L96" s="31">
        <f t="shared" si="17"/>
        <v>141</v>
      </c>
      <c r="M96" s="66">
        <f t="shared" si="11"/>
        <v>51.037735849056602</v>
      </c>
      <c r="N96" s="94">
        <f t="shared" si="18"/>
        <v>51.037735849056602</v>
      </c>
    </row>
    <row r="97" spans="1:14" s="7" customFormat="1" ht="15.95" customHeight="1" outlineLevel="2">
      <c r="A97" s="33">
        <v>27</v>
      </c>
      <c r="B97" s="34" t="s">
        <v>145</v>
      </c>
      <c r="C97" s="2" t="s">
        <v>190</v>
      </c>
      <c r="D97" s="106">
        <v>54</v>
      </c>
      <c r="E97" s="102">
        <v>569</v>
      </c>
      <c r="F97" s="102">
        <v>20</v>
      </c>
      <c r="G97" s="4">
        <f t="shared" si="12"/>
        <v>28.45</v>
      </c>
      <c r="H97" s="31">
        <f t="shared" si="13"/>
        <v>996</v>
      </c>
      <c r="I97" s="31">
        <f t="shared" si="14"/>
        <v>1024</v>
      </c>
      <c r="J97" s="31">
        <f t="shared" si="15"/>
        <v>50</v>
      </c>
      <c r="K97" s="31">
        <f t="shared" si="16"/>
        <v>99</v>
      </c>
      <c r="L97" s="31">
        <f t="shared" si="17"/>
        <v>149</v>
      </c>
      <c r="M97" s="66">
        <f t="shared" si="11"/>
        <v>52.685185185185183</v>
      </c>
      <c r="N97" s="94">
        <f t="shared" si="18"/>
        <v>52.685185185185183</v>
      </c>
    </row>
    <row r="98" spans="1:14" ht="15.95" customHeight="1" outlineLevel="2">
      <c r="A98" s="33">
        <v>28</v>
      </c>
      <c r="B98" s="34" t="s">
        <v>145</v>
      </c>
      <c r="C98" s="36" t="s">
        <v>191</v>
      </c>
      <c r="D98" s="106">
        <v>108</v>
      </c>
      <c r="E98" s="102">
        <v>1629</v>
      </c>
      <c r="F98" s="102">
        <v>19</v>
      </c>
      <c r="G98" s="4">
        <f t="shared" si="12"/>
        <v>85.736842105263165</v>
      </c>
      <c r="H98" s="31">
        <f t="shared" si="13"/>
        <v>3001</v>
      </c>
      <c r="I98" s="31">
        <f t="shared" si="14"/>
        <v>3087</v>
      </c>
      <c r="J98" s="31">
        <f t="shared" si="15"/>
        <v>150</v>
      </c>
      <c r="K98" s="31">
        <f t="shared" si="16"/>
        <v>306</v>
      </c>
      <c r="L98" s="31">
        <f t="shared" si="17"/>
        <v>456</v>
      </c>
      <c r="M98" s="66">
        <f t="shared" si="11"/>
        <v>79.385964912280713</v>
      </c>
      <c r="N98" s="94">
        <f t="shared" si="18"/>
        <v>79.385964912280713</v>
      </c>
    </row>
    <row r="99" spans="1:14" s="7" customFormat="1" ht="15.95" customHeight="1" outlineLevel="2">
      <c r="A99" s="33">
        <v>29</v>
      </c>
      <c r="B99" s="34" t="s">
        <v>145</v>
      </c>
      <c r="C99" s="36" t="s">
        <v>1034</v>
      </c>
      <c r="D99" s="106">
        <v>84</v>
      </c>
      <c r="E99" s="102">
        <v>752</v>
      </c>
      <c r="F99" s="102">
        <v>18</v>
      </c>
      <c r="G99" s="4">
        <f t="shared" si="12"/>
        <v>41.777777777777779</v>
      </c>
      <c r="H99" s="31">
        <f t="shared" si="13"/>
        <v>1462</v>
      </c>
      <c r="I99" s="31">
        <f t="shared" si="14"/>
        <v>1504</v>
      </c>
      <c r="J99" s="31">
        <f t="shared" si="15"/>
        <v>73</v>
      </c>
      <c r="K99" s="31">
        <f t="shared" si="16"/>
        <v>147</v>
      </c>
      <c r="L99" s="31">
        <f t="shared" si="17"/>
        <v>220</v>
      </c>
      <c r="M99" s="66">
        <f t="shared" si="11"/>
        <v>49.735449735449741</v>
      </c>
      <c r="N99" s="94">
        <f t="shared" si="18"/>
        <v>49.735449735449741</v>
      </c>
    </row>
    <row r="100" spans="1:14" s="7" customFormat="1" ht="15.95" customHeight="1" outlineLevel="2">
      <c r="A100" s="33">
        <v>30</v>
      </c>
      <c r="B100" s="34" t="s">
        <v>145</v>
      </c>
      <c r="C100" s="36" t="s">
        <v>28</v>
      </c>
      <c r="D100" s="106">
        <v>51</v>
      </c>
      <c r="E100" s="102">
        <v>583</v>
      </c>
      <c r="F100" s="102">
        <v>19</v>
      </c>
      <c r="G100" s="4">
        <f t="shared" si="12"/>
        <v>30.684210526315791</v>
      </c>
      <c r="H100" s="31">
        <f t="shared" si="13"/>
        <v>1074</v>
      </c>
      <c r="I100" s="31">
        <f t="shared" si="14"/>
        <v>1105</v>
      </c>
      <c r="J100" s="31">
        <f t="shared" si="15"/>
        <v>54</v>
      </c>
      <c r="K100" s="31">
        <f t="shared" si="16"/>
        <v>108</v>
      </c>
      <c r="L100" s="31">
        <f t="shared" si="17"/>
        <v>162</v>
      </c>
      <c r="M100" s="66">
        <f t="shared" si="11"/>
        <v>60.165118679050572</v>
      </c>
      <c r="N100" s="94">
        <f t="shared" si="18"/>
        <v>60.165118679050572</v>
      </c>
    </row>
    <row r="101" spans="1:14" ht="15.95" customHeight="1" outlineLevel="2">
      <c r="A101" s="33">
        <v>31</v>
      </c>
      <c r="B101" s="34" t="s">
        <v>145</v>
      </c>
      <c r="C101" s="36" t="s">
        <v>195</v>
      </c>
      <c r="D101" s="106">
        <v>111</v>
      </c>
      <c r="E101" s="102">
        <v>1283</v>
      </c>
      <c r="F101" s="102">
        <v>15</v>
      </c>
      <c r="G101" s="4">
        <f t="shared" si="12"/>
        <v>85.533333333333331</v>
      </c>
      <c r="H101" s="31">
        <f t="shared" si="13"/>
        <v>2994</v>
      </c>
      <c r="I101" s="31">
        <f t="shared" si="14"/>
        <v>3079</v>
      </c>
      <c r="J101" s="31">
        <f t="shared" si="15"/>
        <v>150</v>
      </c>
      <c r="K101" s="31">
        <f t="shared" si="16"/>
        <v>305</v>
      </c>
      <c r="L101" s="31">
        <f t="shared" si="17"/>
        <v>455</v>
      </c>
      <c r="M101" s="66">
        <f t="shared" si="11"/>
        <v>77.057057057057065</v>
      </c>
      <c r="N101" s="94">
        <f t="shared" si="18"/>
        <v>77.057057057057065</v>
      </c>
    </row>
    <row r="102" spans="1:14" ht="15.95" customHeight="1" outlineLevel="2">
      <c r="A102" s="33">
        <v>32</v>
      </c>
      <c r="B102" s="34" t="s">
        <v>145</v>
      </c>
      <c r="C102" s="36" t="s">
        <v>196</v>
      </c>
      <c r="D102" s="106">
        <v>97</v>
      </c>
      <c r="E102" s="102">
        <v>803</v>
      </c>
      <c r="F102" s="102">
        <v>13</v>
      </c>
      <c r="G102" s="4">
        <f t="shared" si="12"/>
        <v>61.769230769230766</v>
      </c>
      <c r="H102" s="31">
        <f t="shared" si="13"/>
        <v>2162</v>
      </c>
      <c r="I102" s="31">
        <f t="shared" si="14"/>
        <v>2224</v>
      </c>
      <c r="J102" s="31">
        <f t="shared" si="15"/>
        <v>108</v>
      </c>
      <c r="K102" s="31">
        <f t="shared" si="16"/>
        <v>219</v>
      </c>
      <c r="L102" s="31">
        <f t="shared" si="17"/>
        <v>327</v>
      </c>
      <c r="M102" s="66">
        <f t="shared" si="11"/>
        <v>63.679619349722437</v>
      </c>
      <c r="N102" s="94">
        <f t="shared" si="18"/>
        <v>63.679619349722437</v>
      </c>
    </row>
    <row r="103" spans="1:14" ht="15.95" customHeight="1" outlineLevel="2">
      <c r="A103" s="33">
        <v>33</v>
      </c>
      <c r="B103" s="34" t="s">
        <v>145</v>
      </c>
      <c r="C103" s="36" t="s">
        <v>1035</v>
      </c>
      <c r="D103" s="106">
        <v>103</v>
      </c>
      <c r="E103" s="102">
        <v>869</v>
      </c>
      <c r="F103" s="102">
        <v>17</v>
      </c>
      <c r="G103" s="4">
        <f t="shared" si="12"/>
        <v>51.117647058823529</v>
      </c>
      <c r="H103" s="31">
        <f t="shared" si="13"/>
        <v>1789</v>
      </c>
      <c r="I103" s="31">
        <f t="shared" si="14"/>
        <v>1840</v>
      </c>
      <c r="J103" s="31">
        <f t="shared" si="15"/>
        <v>89</v>
      </c>
      <c r="K103" s="31">
        <f t="shared" si="16"/>
        <v>181</v>
      </c>
      <c r="L103" s="31">
        <f t="shared" si="17"/>
        <v>270</v>
      </c>
      <c r="M103" s="66">
        <f t="shared" si="11"/>
        <v>49.628783552255854</v>
      </c>
      <c r="N103" s="94">
        <f t="shared" si="18"/>
        <v>49.628783552255854</v>
      </c>
    </row>
    <row r="104" spans="1:14" s="8" customFormat="1" ht="15.95" customHeight="1" outlineLevel="2">
      <c r="A104" s="33">
        <v>34</v>
      </c>
      <c r="B104" s="34" t="s">
        <v>145</v>
      </c>
      <c r="C104" s="36" t="s">
        <v>198</v>
      </c>
      <c r="D104" s="106">
        <v>153</v>
      </c>
      <c r="E104" s="102">
        <v>1500</v>
      </c>
      <c r="F104" s="102">
        <v>20</v>
      </c>
      <c r="G104" s="4">
        <f t="shared" si="12"/>
        <v>75</v>
      </c>
      <c r="H104" s="31">
        <f t="shared" si="13"/>
        <v>2625</v>
      </c>
      <c r="I104" s="31">
        <f t="shared" si="14"/>
        <v>2700</v>
      </c>
      <c r="J104" s="31">
        <f t="shared" si="15"/>
        <v>131</v>
      </c>
      <c r="K104" s="31">
        <f t="shared" si="16"/>
        <v>267</v>
      </c>
      <c r="L104" s="31">
        <f t="shared" si="17"/>
        <v>398</v>
      </c>
      <c r="M104" s="66">
        <f t="shared" si="11"/>
        <v>49.019607843137258</v>
      </c>
      <c r="N104" s="94">
        <f t="shared" si="18"/>
        <v>49.019607843137258</v>
      </c>
    </row>
    <row r="105" spans="1:14" ht="15.95" customHeight="1" outlineLevel="2">
      <c r="A105" s="33">
        <v>35</v>
      </c>
      <c r="B105" s="34" t="s">
        <v>145</v>
      </c>
      <c r="C105" s="36" t="s">
        <v>1036</v>
      </c>
      <c r="D105" s="106">
        <v>109</v>
      </c>
      <c r="E105" s="102">
        <v>1009</v>
      </c>
      <c r="F105" s="102">
        <v>14</v>
      </c>
      <c r="G105" s="4">
        <f t="shared" si="12"/>
        <v>72.071428571428569</v>
      </c>
      <c r="H105" s="31">
        <f t="shared" si="13"/>
        <v>2523</v>
      </c>
      <c r="I105" s="31">
        <f t="shared" si="14"/>
        <v>2595</v>
      </c>
      <c r="J105" s="31">
        <f t="shared" si="15"/>
        <v>126</v>
      </c>
      <c r="K105" s="31">
        <f t="shared" si="16"/>
        <v>257</v>
      </c>
      <c r="L105" s="31">
        <f t="shared" si="17"/>
        <v>383</v>
      </c>
      <c r="M105" s="66">
        <f t="shared" si="11"/>
        <v>66.12057667103538</v>
      </c>
      <c r="N105" s="94">
        <f t="shared" si="18"/>
        <v>66.12057667103538</v>
      </c>
    </row>
    <row r="106" spans="1:14" s="8" customFormat="1" ht="15.95" customHeight="1" outlineLevel="2">
      <c r="A106" s="33">
        <v>36</v>
      </c>
      <c r="B106" s="34" t="s">
        <v>145</v>
      </c>
      <c r="C106" s="36" t="s">
        <v>201</v>
      </c>
      <c r="D106" s="106">
        <v>85</v>
      </c>
      <c r="E106" s="102">
        <v>624</v>
      </c>
      <c r="F106" s="102">
        <v>13</v>
      </c>
      <c r="G106" s="4">
        <f t="shared" si="12"/>
        <v>48</v>
      </c>
      <c r="H106" s="31">
        <f t="shared" si="13"/>
        <v>1680</v>
      </c>
      <c r="I106" s="31">
        <f t="shared" si="14"/>
        <v>1728</v>
      </c>
      <c r="J106" s="31">
        <f t="shared" si="15"/>
        <v>84</v>
      </c>
      <c r="K106" s="31">
        <f t="shared" si="16"/>
        <v>170</v>
      </c>
      <c r="L106" s="31">
        <f t="shared" si="17"/>
        <v>254</v>
      </c>
      <c r="M106" s="66">
        <f t="shared" si="11"/>
        <v>56.470588235294116</v>
      </c>
      <c r="N106" s="94">
        <f t="shared" si="18"/>
        <v>56.470588235294116</v>
      </c>
    </row>
    <row r="107" spans="1:14" ht="15.95" customHeight="1" outlineLevel="2">
      <c r="A107" s="33">
        <v>37</v>
      </c>
      <c r="B107" s="34" t="s">
        <v>145</v>
      </c>
      <c r="C107" s="36" t="s">
        <v>670</v>
      </c>
      <c r="D107" s="106">
        <v>136</v>
      </c>
      <c r="E107" s="102">
        <v>1544</v>
      </c>
      <c r="F107" s="102">
        <v>19</v>
      </c>
      <c r="G107" s="4">
        <f t="shared" si="12"/>
        <v>81.263157894736835</v>
      </c>
      <c r="H107" s="31">
        <f t="shared" si="13"/>
        <v>2844</v>
      </c>
      <c r="I107" s="31">
        <f t="shared" si="14"/>
        <v>2925</v>
      </c>
      <c r="J107" s="31">
        <f t="shared" si="15"/>
        <v>142</v>
      </c>
      <c r="K107" s="31">
        <f t="shared" si="16"/>
        <v>290</v>
      </c>
      <c r="L107" s="31">
        <f t="shared" si="17"/>
        <v>432</v>
      </c>
      <c r="M107" s="66">
        <f t="shared" si="11"/>
        <v>59.752321981424139</v>
      </c>
      <c r="N107" s="94">
        <f t="shared" si="18"/>
        <v>59.752321981424139</v>
      </c>
    </row>
    <row r="108" spans="1:14" ht="15.95" customHeight="1" outlineLevel="2">
      <c r="A108" s="33">
        <v>38</v>
      </c>
      <c r="B108" s="34" t="s">
        <v>145</v>
      </c>
      <c r="C108" s="36" t="s">
        <v>206</v>
      </c>
      <c r="D108" s="106">
        <v>57</v>
      </c>
      <c r="E108" s="102">
        <v>676</v>
      </c>
      <c r="F108" s="102">
        <v>19</v>
      </c>
      <c r="G108" s="4">
        <f t="shared" si="12"/>
        <v>35.578947368421055</v>
      </c>
      <c r="H108" s="31">
        <f t="shared" si="13"/>
        <v>1245</v>
      </c>
      <c r="I108" s="31">
        <f t="shared" si="14"/>
        <v>1281</v>
      </c>
      <c r="J108" s="31">
        <f t="shared" si="15"/>
        <v>62</v>
      </c>
      <c r="K108" s="31">
        <f t="shared" si="16"/>
        <v>125</v>
      </c>
      <c r="L108" s="31">
        <f t="shared" si="17"/>
        <v>187</v>
      </c>
      <c r="M108" s="66">
        <f t="shared" si="11"/>
        <v>62.419205909510623</v>
      </c>
      <c r="N108" s="94">
        <f t="shared" si="18"/>
        <v>62.419205909510623</v>
      </c>
    </row>
    <row r="109" spans="1:14" ht="15.95" customHeight="1" outlineLevel="2">
      <c r="A109" s="33">
        <v>39</v>
      </c>
      <c r="B109" s="34" t="s">
        <v>145</v>
      </c>
      <c r="C109" s="36" t="s">
        <v>208</v>
      </c>
      <c r="D109" s="106">
        <v>30</v>
      </c>
      <c r="E109" s="102">
        <v>468</v>
      </c>
      <c r="F109" s="102">
        <v>19</v>
      </c>
      <c r="G109" s="4">
        <f t="shared" si="12"/>
        <v>24.631578947368421</v>
      </c>
      <c r="H109" s="31">
        <f t="shared" si="13"/>
        <v>862</v>
      </c>
      <c r="I109" s="31">
        <f t="shared" si="14"/>
        <v>887</v>
      </c>
      <c r="J109" s="31">
        <f t="shared" si="15"/>
        <v>43</v>
      </c>
      <c r="K109" s="31">
        <f t="shared" si="16"/>
        <v>86</v>
      </c>
      <c r="L109" s="31">
        <f t="shared" si="17"/>
        <v>129</v>
      </c>
      <c r="M109" s="66">
        <f t="shared" si="11"/>
        <v>82.10526315789474</v>
      </c>
      <c r="N109" s="94">
        <f t="shared" si="18"/>
        <v>82.10526315789474</v>
      </c>
    </row>
    <row r="110" spans="1:14" ht="15.95" customHeight="1" outlineLevel="2">
      <c r="A110" s="33">
        <v>40</v>
      </c>
      <c r="B110" s="34" t="s">
        <v>145</v>
      </c>
      <c r="C110" s="36" t="s">
        <v>1251</v>
      </c>
      <c r="D110" s="106">
        <v>169</v>
      </c>
      <c r="E110" s="102">
        <v>1762</v>
      </c>
      <c r="F110" s="102">
        <v>21</v>
      </c>
      <c r="G110" s="4">
        <f t="shared" si="12"/>
        <v>83.904761904761898</v>
      </c>
      <c r="H110" s="31">
        <f t="shared" si="13"/>
        <v>2937</v>
      </c>
      <c r="I110" s="31">
        <f t="shared" si="14"/>
        <v>3021</v>
      </c>
      <c r="J110" s="31">
        <f t="shared" si="15"/>
        <v>147</v>
      </c>
      <c r="K110" s="31">
        <f t="shared" si="16"/>
        <v>299</v>
      </c>
      <c r="L110" s="31">
        <f t="shared" si="17"/>
        <v>446</v>
      </c>
      <c r="M110" s="66">
        <f t="shared" si="11"/>
        <v>49.647788109326562</v>
      </c>
      <c r="N110" s="94">
        <f t="shared" si="18"/>
        <v>49.647788109326562</v>
      </c>
    </row>
    <row r="111" spans="1:14" ht="15.95" customHeight="1" outlineLevel="2">
      <c r="A111" s="33">
        <v>41</v>
      </c>
      <c r="B111" s="34" t="s">
        <v>145</v>
      </c>
      <c r="C111" s="32" t="s">
        <v>1252</v>
      </c>
      <c r="D111" s="106">
        <v>139</v>
      </c>
      <c r="E111" s="102">
        <v>860</v>
      </c>
      <c r="F111" s="102">
        <v>13</v>
      </c>
      <c r="G111" s="4">
        <f t="shared" si="12"/>
        <v>66.15384615384616</v>
      </c>
      <c r="H111" s="31">
        <f t="shared" si="13"/>
        <v>2315</v>
      </c>
      <c r="I111" s="31">
        <f t="shared" si="14"/>
        <v>2382</v>
      </c>
      <c r="J111" s="31">
        <f t="shared" si="15"/>
        <v>116</v>
      </c>
      <c r="K111" s="31">
        <f t="shared" si="16"/>
        <v>235</v>
      </c>
      <c r="L111" s="31">
        <f t="shared" si="17"/>
        <v>351</v>
      </c>
      <c r="M111" s="66">
        <f t="shared" si="11"/>
        <v>47.592695074709468</v>
      </c>
      <c r="N111" s="94">
        <f t="shared" si="18"/>
        <v>47.592695074709468</v>
      </c>
    </row>
    <row r="112" spans="1:14" ht="15.95" customHeight="1" outlineLevel="2">
      <c r="A112" s="33">
        <v>42</v>
      </c>
      <c r="B112" s="34" t="s">
        <v>145</v>
      </c>
      <c r="C112" s="36" t="s">
        <v>1226</v>
      </c>
      <c r="D112" s="106">
        <v>101</v>
      </c>
      <c r="E112" s="102">
        <v>1237</v>
      </c>
      <c r="F112" s="102">
        <v>23</v>
      </c>
      <c r="G112" s="4">
        <f t="shared" si="12"/>
        <v>53.782608695652172</v>
      </c>
      <c r="H112" s="31">
        <f t="shared" si="13"/>
        <v>1882</v>
      </c>
      <c r="I112" s="31">
        <f t="shared" si="14"/>
        <v>1936</v>
      </c>
      <c r="J112" s="31">
        <f t="shared" si="15"/>
        <v>94</v>
      </c>
      <c r="K112" s="31">
        <f t="shared" si="16"/>
        <v>191</v>
      </c>
      <c r="L112" s="31">
        <f t="shared" si="17"/>
        <v>285</v>
      </c>
      <c r="M112" s="66">
        <f t="shared" si="11"/>
        <v>53.250107619457594</v>
      </c>
      <c r="N112" s="94">
        <f t="shared" si="18"/>
        <v>53.250107619457594</v>
      </c>
    </row>
    <row r="113" spans="1:14" ht="15.95" customHeight="1" outlineLevel="2">
      <c r="A113" s="33">
        <v>43</v>
      </c>
      <c r="B113" s="34" t="s">
        <v>145</v>
      </c>
      <c r="C113" s="36" t="s">
        <v>1037</v>
      </c>
      <c r="D113" s="106">
        <v>144</v>
      </c>
      <c r="E113" s="102">
        <v>955</v>
      </c>
      <c r="F113" s="102">
        <v>16</v>
      </c>
      <c r="G113" s="4">
        <f t="shared" si="12"/>
        <v>59.6875</v>
      </c>
      <c r="H113" s="31">
        <f t="shared" si="13"/>
        <v>2089</v>
      </c>
      <c r="I113" s="31">
        <f t="shared" si="14"/>
        <v>2149</v>
      </c>
      <c r="J113" s="31">
        <f t="shared" si="15"/>
        <v>104</v>
      </c>
      <c r="K113" s="31">
        <f t="shared" si="16"/>
        <v>212</v>
      </c>
      <c r="L113" s="31">
        <f t="shared" si="17"/>
        <v>316</v>
      </c>
      <c r="M113" s="66">
        <f t="shared" si="11"/>
        <v>41.449652777777779</v>
      </c>
      <c r="N113" s="94">
        <f t="shared" si="18"/>
        <v>41.449652777777779</v>
      </c>
    </row>
    <row r="114" spans="1:14" ht="15.95" customHeight="1" outlineLevel="2">
      <c r="A114" s="33">
        <v>44</v>
      </c>
      <c r="B114" s="34" t="s">
        <v>145</v>
      </c>
      <c r="C114" s="36" t="s">
        <v>1038</v>
      </c>
      <c r="D114" s="106">
        <v>369</v>
      </c>
      <c r="E114" s="102">
        <v>1367</v>
      </c>
      <c r="F114" s="102">
        <v>15</v>
      </c>
      <c r="G114" s="4">
        <f t="shared" si="12"/>
        <v>91.13333333333334</v>
      </c>
      <c r="H114" s="31">
        <f t="shared" si="13"/>
        <v>3190</v>
      </c>
      <c r="I114" s="31">
        <f t="shared" si="14"/>
        <v>3281</v>
      </c>
      <c r="J114" s="31">
        <f t="shared" si="15"/>
        <v>160</v>
      </c>
      <c r="K114" s="31">
        <f t="shared" si="16"/>
        <v>325</v>
      </c>
      <c r="L114" s="31">
        <f t="shared" si="17"/>
        <v>485</v>
      </c>
      <c r="M114" s="66">
        <f t="shared" si="11"/>
        <v>24.697380307136406</v>
      </c>
      <c r="N114" s="94">
        <f t="shared" si="18"/>
        <v>24.697380307136406</v>
      </c>
    </row>
    <row r="115" spans="1:14" s="117" customFormat="1" ht="15.95" customHeight="1" outlineLevel="1">
      <c r="A115" s="33"/>
      <c r="B115" s="57" t="s">
        <v>212</v>
      </c>
      <c r="C115" s="36"/>
      <c r="D115" s="106"/>
      <c r="E115" s="102"/>
      <c r="F115" s="102"/>
      <c r="G115" s="4"/>
      <c r="H115" s="31"/>
      <c r="I115" s="31"/>
      <c r="J115" s="31">
        <f>SUBTOTAL(9,J71:J114)</f>
        <v>3587</v>
      </c>
      <c r="K115" s="31">
        <f>SUBTOTAL(9,K71:K114)</f>
        <v>7252</v>
      </c>
      <c r="L115" s="31">
        <f>SUBTOTAL(9,L71:L114)</f>
        <v>10839</v>
      </c>
      <c r="M115" s="66"/>
      <c r="N115" s="94"/>
    </row>
    <row r="116" spans="1:14" s="7" customFormat="1" ht="17.100000000000001" customHeight="1" outlineLevel="2">
      <c r="A116" s="42">
        <v>1</v>
      </c>
      <c r="B116" s="43" t="s">
        <v>213</v>
      </c>
      <c r="C116" s="36" t="s">
        <v>214</v>
      </c>
      <c r="D116" s="107">
        <v>40</v>
      </c>
      <c r="E116" s="102">
        <v>615</v>
      </c>
      <c r="F116" s="102">
        <v>19</v>
      </c>
      <c r="G116" s="4">
        <f t="shared" si="12"/>
        <v>32.368421052631582</v>
      </c>
      <c r="H116" s="31">
        <f t="shared" si="13"/>
        <v>1133</v>
      </c>
      <c r="I116" s="31">
        <f t="shared" si="14"/>
        <v>1165</v>
      </c>
      <c r="J116" s="31">
        <f t="shared" si="15"/>
        <v>57</v>
      </c>
      <c r="K116" s="31">
        <f t="shared" si="16"/>
        <v>114</v>
      </c>
      <c r="L116" s="31">
        <f t="shared" si="17"/>
        <v>171</v>
      </c>
      <c r="M116" s="66">
        <f t="shared" si="11"/>
        <v>80.921052631578959</v>
      </c>
      <c r="N116" s="94">
        <f t="shared" si="18"/>
        <v>80.921052631578959</v>
      </c>
    </row>
    <row r="117" spans="1:14" ht="17.100000000000001" customHeight="1" outlineLevel="2">
      <c r="A117" s="42">
        <v>2</v>
      </c>
      <c r="B117" s="43" t="s">
        <v>213</v>
      </c>
      <c r="C117" s="36" t="s">
        <v>1488</v>
      </c>
      <c r="D117" s="107">
        <v>44</v>
      </c>
      <c r="E117" s="102">
        <v>606</v>
      </c>
      <c r="F117" s="102">
        <v>19</v>
      </c>
      <c r="G117" s="4">
        <f t="shared" si="12"/>
        <v>31.894736842105264</v>
      </c>
      <c r="H117" s="31">
        <f t="shared" si="13"/>
        <v>1116</v>
      </c>
      <c r="I117" s="31">
        <f t="shared" si="14"/>
        <v>1148</v>
      </c>
      <c r="J117" s="31">
        <f t="shared" si="15"/>
        <v>56</v>
      </c>
      <c r="K117" s="31">
        <f t="shared" si="16"/>
        <v>112</v>
      </c>
      <c r="L117" s="31">
        <f t="shared" si="17"/>
        <v>168</v>
      </c>
      <c r="M117" s="66">
        <f t="shared" si="11"/>
        <v>72.488038277511961</v>
      </c>
      <c r="N117" s="94">
        <f t="shared" si="18"/>
        <v>72.488038277511961</v>
      </c>
    </row>
    <row r="118" spans="1:14" ht="17.100000000000001" customHeight="1" outlineLevel="2">
      <c r="A118" s="42">
        <v>3</v>
      </c>
      <c r="B118" s="43" t="s">
        <v>213</v>
      </c>
      <c r="C118" s="36" t="s">
        <v>1039</v>
      </c>
      <c r="D118" s="107">
        <v>120</v>
      </c>
      <c r="E118" s="102">
        <v>1436</v>
      </c>
      <c r="F118" s="102">
        <v>18</v>
      </c>
      <c r="G118" s="4">
        <f t="shared" si="12"/>
        <v>79.777777777777771</v>
      </c>
      <c r="H118" s="31">
        <f t="shared" si="13"/>
        <v>2792</v>
      </c>
      <c r="I118" s="31">
        <f t="shared" si="14"/>
        <v>2872</v>
      </c>
      <c r="J118" s="31">
        <f t="shared" si="15"/>
        <v>140</v>
      </c>
      <c r="K118" s="31">
        <f t="shared" si="16"/>
        <v>284</v>
      </c>
      <c r="L118" s="31">
        <f t="shared" si="17"/>
        <v>424</v>
      </c>
      <c r="M118" s="66">
        <f t="shared" si="11"/>
        <v>66.481481481481481</v>
      </c>
      <c r="N118" s="94">
        <f t="shared" si="18"/>
        <v>66.481481481481481</v>
      </c>
    </row>
    <row r="119" spans="1:14" ht="17.100000000000001" customHeight="1" outlineLevel="2">
      <c r="A119" s="42">
        <v>4</v>
      </c>
      <c r="B119" s="43" t="s">
        <v>213</v>
      </c>
      <c r="C119" s="36" t="s">
        <v>1048</v>
      </c>
      <c r="D119" s="102">
        <v>185</v>
      </c>
      <c r="E119" s="102">
        <v>1656</v>
      </c>
      <c r="F119" s="102">
        <v>20</v>
      </c>
      <c r="G119" s="4">
        <f t="shared" si="12"/>
        <v>82.8</v>
      </c>
      <c r="H119" s="31">
        <f t="shared" si="13"/>
        <v>2898</v>
      </c>
      <c r="I119" s="31">
        <f t="shared" si="14"/>
        <v>2981</v>
      </c>
      <c r="J119" s="31">
        <f t="shared" si="15"/>
        <v>145</v>
      </c>
      <c r="K119" s="31">
        <f t="shared" si="16"/>
        <v>295</v>
      </c>
      <c r="L119" s="31">
        <f t="shared" si="17"/>
        <v>440</v>
      </c>
      <c r="M119" s="66">
        <f t="shared" si="11"/>
        <v>44.756756756756758</v>
      </c>
      <c r="N119" s="94">
        <f t="shared" si="18"/>
        <v>44.756756756756758</v>
      </c>
    </row>
    <row r="120" spans="1:14" ht="17.100000000000001" customHeight="1" outlineLevel="2">
      <c r="A120" s="42">
        <v>5</v>
      </c>
      <c r="B120" s="43" t="s">
        <v>213</v>
      </c>
      <c r="C120" s="36" t="s">
        <v>225</v>
      </c>
      <c r="D120" s="107">
        <v>333</v>
      </c>
      <c r="E120" s="102">
        <v>2829</v>
      </c>
      <c r="F120" s="102">
        <v>19</v>
      </c>
      <c r="G120" s="4">
        <f t="shared" si="12"/>
        <v>148.89473684210526</v>
      </c>
      <c r="H120" s="31">
        <f t="shared" si="13"/>
        <v>5211</v>
      </c>
      <c r="I120" s="31">
        <f t="shared" si="14"/>
        <v>5360</v>
      </c>
      <c r="J120" s="31">
        <f t="shared" si="15"/>
        <v>261</v>
      </c>
      <c r="K120" s="31">
        <f>ROUND(I120*0.1-13,0)</f>
        <v>523</v>
      </c>
      <c r="L120" s="31">
        <f t="shared" si="17"/>
        <v>784</v>
      </c>
      <c r="M120" s="66">
        <f t="shared" si="11"/>
        <v>44.713134186818401</v>
      </c>
      <c r="N120" s="94">
        <f t="shared" si="18"/>
        <v>44.713134186818401</v>
      </c>
    </row>
    <row r="121" spans="1:14" ht="17.100000000000001" customHeight="1" outlineLevel="2">
      <c r="A121" s="42">
        <v>6</v>
      </c>
      <c r="B121" s="43" t="s">
        <v>213</v>
      </c>
      <c r="C121" s="36" t="s">
        <v>227</v>
      </c>
      <c r="D121" s="107">
        <v>85</v>
      </c>
      <c r="E121" s="102">
        <v>1224</v>
      </c>
      <c r="F121" s="102">
        <v>20</v>
      </c>
      <c r="G121" s="4">
        <f t="shared" si="12"/>
        <v>61.2</v>
      </c>
      <c r="H121" s="31">
        <f t="shared" si="13"/>
        <v>2142</v>
      </c>
      <c r="I121" s="31">
        <f t="shared" si="14"/>
        <v>2203</v>
      </c>
      <c r="J121" s="31">
        <f t="shared" si="15"/>
        <v>107</v>
      </c>
      <c r="K121" s="31">
        <f t="shared" si="16"/>
        <v>217</v>
      </c>
      <c r="L121" s="31">
        <f t="shared" si="17"/>
        <v>324</v>
      </c>
      <c r="M121" s="66">
        <f t="shared" si="11"/>
        <v>72</v>
      </c>
      <c r="N121" s="94">
        <f t="shared" si="18"/>
        <v>72</v>
      </c>
    </row>
    <row r="122" spans="1:14" ht="17.100000000000001" customHeight="1" outlineLevel="2">
      <c r="A122" s="42">
        <v>7</v>
      </c>
      <c r="B122" s="43" t="s">
        <v>213</v>
      </c>
      <c r="C122" s="36" t="s">
        <v>228</v>
      </c>
      <c r="D122" s="107">
        <v>16</v>
      </c>
      <c r="E122" s="102">
        <v>180</v>
      </c>
      <c r="F122" s="102">
        <v>19</v>
      </c>
      <c r="G122" s="4">
        <f t="shared" si="12"/>
        <v>9.473684210526315</v>
      </c>
      <c r="H122" s="31">
        <f t="shared" si="13"/>
        <v>332</v>
      </c>
      <c r="I122" s="31">
        <f t="shared" si="14"/>
        <v>341</v>
      </c>
      <c r="J122" s="31">
        <f t="shared" si="15"/>
        <v>17</v>
      </c>
      <c r="K122" s="31">
        <f t="shared" si="16"/>
        <v>31</v>
      </c>
      <c r="L122" s="31">
        <f t="shared" si="17"/>
        <v>48</v>
      </c>
      <c r="M122" s="66">
        <f t="shared" si="11"/>
        <v>59.210526315789465</v>
      </c>
      <c r="N122" s="94">
        <f t="shared" si="18"/>
        <v>59.210526315789465</v>
      </c>
    </row>
    <row r="123" spans="1:14" ht="17.100000000000001" customHeight="1" outlineLevel="2">
      <c r="A123" s="42">
        <v>8</v>
      </c>
      <c r="B123" s="43" t="s">
        <v>213</v>
      </c>
      <c r="C123" s="36" t="s">
        <v>1040</v>
      </c>
      <c r="D123" s="107">
        <v>62</v>
      </c>
      <c r="E123" s="102">
        <v>918</v>
      </c>
      <c r="F123" s="102">
        <v>20</v>
      </c>
      <c r="G123" s="4">
        <f t="shared" si="12"/>
        <v>45.9</v>
      </c>
      <c r="H123" s="31">
        <f t="shared" si="13"/>
        <v>1607</v>
      </c>
      <c r="I123" s="31">
        <f t="shared" si="14"/>
        <v>1652</v>
      </c>
      <c r="J123" s="31">
        <f t="shared" si="15"/>
        <v>80</v>
      </c>
      <c r="K123" s="31">
        <f t="shared" si="16"/>
        <v>162</v>
      </c>
      <c r="L123" s="31">
        <f t="shared" si="17"/>
        <v>242</v>
      </c>
      <c r="M123" s="66">
        <f t="shared" si="11"/>
        <v>74.032258064516128</v>
      </c>
      <c r="N123" s="94">
        <f t="shared" si="18"/>
        <v>74.032258064516128</v>
      </c>
    </row>
    <row r="124" spans="1:14" s="7" customFormat="1" ht="17.100000000000001" customHeight="1" outlineLevel="2">
      <c r="A124" s="42">
        <v>9</v>
      </c>
      <c r="B124" s="43" t="s">
        <v>213</v>
      </c>
      <c r="C124" s="36" t="s">
        <v>235</v>
      </c>
      <c r="D124" s="107">
        <v>77</v>
      </c>
      <c r="E124" s="102">
        <v>913</v>
      </c>
      <c r="F124" s="102">
        <v>19</v>
      </c>
      <c r="G124" s="4">
        <f t="shared" si="12"/>
        <v>48.05263157894737</v>
      </c>
      <c r="H124" s="31">
        <f t="shared" si="13"/>
        <v>1682</v>
      </c>
      <c r="I124" s="31">
        <f t="shared" si="14"/>
        <v>1730</v>
      </c>
      <c r="J124" s="31">
        <f t="shared" si="15"/>
        <v>84</v>
      </c>
      <c r="K124" s="31">
        <f t="shared" si="16"/>
        <v>170</v>
      </c>
      <c r="L124" s="31">
        <f t="shared" si="17"/>
        <v>254</v>
      </c>
      <c r="M124" s="66">
        <f t="shared" si="11"/>
        <v>62.406015037593981</v>
      </c>
      <c r="N124" s="94">
        <f t="shared" si="18"/>
        <v>62.406015037593981</v>
      </c>
    </row>
    <row r="125" spans="1:14" ht="17.100000000000001" customHeight="1" outlineLevel="2">
      <c r="A125" s="42">
        <v>10</v>
      </c>
      <c r="B125" s="43" t="s">
        <v>213</v>
      </c>
      <c r="C125" s="36" t="s">
        <v>236</v>
      </c>
      <c r="D125" s="107">
        <v>58</v>
      </c>
      <c r="E125" s="102">
        <v>777</v>
      </c>
      <c r="F125" s="102">
        <v>20</v>
      </c>
      <c r="G125" s="4">
        <f t="shared" si="12"/>
        <v>38.85</v>
      </c>
      <c r="H125" s="31">
        <f t="shared" si="13"/>
        <v>1360</v>
      </c>
      <c r="I125" s="31">
        <f t="shared" si="14"/>
        <v>1399</v>
      </c>
      <c r="J125" s="31">
        <f t="shared" si="15"/>
        <v>68</v>
      </c>
      <c r="K125" s="31">
        <f t="shared" si="16"/>
        <v>137</v>
      </c>
      <c r="L125" s="31">
        <f t="shared" si="17"/>
        <v>205</v>
      </c>
      <c r="M125" s="66">
        <f t="shared" si="11"/>
        <v>66.982758620689651</v>
      </c>
      <c r="N125" s="94">
        <f t="shared" si="18"/>
        <v>66.982758620689651</v>
      </c>
    </row>
    <row r="126" spans="1:14" ht="17.100000000000001" customHeight="1" outlineLevel="2">
      <c r="A126" s="42">
        <v>11</v>
      </c>
      <c r="B126" s="43" t="s">
        <v>213</v>
      </c>
      <c r="C126" s="36" t="s">
        <v>237</v>
      </c>
      <c r="D126" s="107">
        <v>28</v>
      </c>
      <c r="E126" s="102">
        <v>367</v>
      </c>
      <c r="F126" s="102">
        <v>19</v>
      </c>
      <c r="G126" s="4">
        <f t="shared" si="12"/>
        <v>19.315789473684209</v>
      </c>
      <c r="H126" s="31">
        <f t="shared" si="13"/>
        <v>676</v>
      </c>
      <c r="I126" s="31">
        <f t="shared" si="14"/>
        <v>695</v>
      </c>
      <c r="J126" s="31">
        <f t="shared" si="15"/>
        <v>34</v>
      </c>
      <c r="K126" s="31">
        <f t="shared" si="16"/>
        <v>67</v>
      </c>
      <c r="L126" s="31">
        <f t="shared" si="17"/>
        <v>101</v>
      </c>
      <c r="M126" s="66">
        <f t="shared" si="11"/>
        <v>68.984962406015029</v>
      </c>
      <c r="N126" s="94">
        <f t="shared" si="18"/>
        <v>68.984962406015029</v>
      </c>
    </row>
    <row r="127" spans="1:14" ht="17.100000000000001" customHeight="1" outlineLevel="2">
      <c r="A127" s="42">
        <v>12</v>
      </c>
      <c r="B127" s="43" t="s">
        <v>213</v>
      </c>
      <c r="C127" s="36" t="s">
        <v>1041</v>
      </c>
      <c r="D127" s="107">
        <v>37</v>
      </c>
      <c r="E127" s="102">
        <v>693</v>
      </c>
      <c r="F127" s="102">
        <v>20</v>
      </c>
      <c r="G127" s="4">
        <f t="shared" si="12"/>
        <v>34.65</v>
      </c>
      <c r="H127" s="31">
        <f t="shared" si="13"/>
        <v>1213</v>
      </c>
      <c r="I127" s="31">
        <f t="shared" si="14"/>
        <v>1247</v>
      </c>
      <c r="J127" s="31">
        <f t="shared" si="15"/>
        <v>61</v>
      </c>
      <c r="K127" s="31">
        <f t="shared" si="16"/>
        <v>122</v>
      </c>
      <c r="L127" s="31">
        <f t="shared" si="17"/>
        <v>183</v>
      </c>
      <c r="M127" s="66">
        <f t="shared" si="11"/>
        <v>93.648648648648646</v>
      </c>
      <c r="N127" s="94">
        <f t="shared" si="18"/>
        <v>93.648648648648646</v>
      </c>
    </row>
    <row r="128" spans="1:14" ht="17.100000000000001" customHeight="1" outlineLevel="2">
      <c r="A128" s="42">
        <v>13</v>
      </c>
      <c r="B128" s="43" t="s">
        <v>213</v>
      </c>
      <c r="C128" s="36" t="s">
        <v>242</v>
      </c>
      <c r="D128" s="107">
        <v>110</v>
      </c>
      <c r="E128" s="102">
        <v>1037</v>
      </c>
      <c r="F128" s="102">
        <v>19</v>
      </c>
      <c r="G128" s="4">
        <f t="shared" si="12"/>
        <v>54.578947368421055</v>
      </c>
      <c r="H128" s="31">
        <f t="shared" si="13"/>
        <v>1910</v>
      </c>
      <c r="I128" s="31">
        <f t="shared" si="14"/>
        <v>1965</v>
      </c>
      <c r="J128" s="31">
        <f t="shared" si="15"/>
        <v>96</v>
      </c>
      <c r="K128" s="31">
        <f t="shared" si="16"/>
        <v>194</v>
      </c>
      <c r="L128" s="31">
        <f t="shared" si="17"/>
        <v>290</v>
      </c>
      <c r="M128" s="66">
        <f t="shared" si="11"/>
        <v>49.617224880382778</v>
      </c>
      <c r="N128" s="94">
        <f t="shared" si="18"/>
        <v>49.617224880382778</v>
      </c>
    </row>
    <row r="129" spans="1:14" ht="17.100000000000001" customHeight="1" outlineLevel="2">
      <c r="A129" s="42">
        <v>14</v>
      </c>
      <c r="B129" s="43" t="s">
        <v>213</v>
      </c>
      <c r="C129" s="36" t="s">
        <v>243</v>
      </c>
      <c r="D129" s="107">
        <v>11</v>
      </c>
      <c r="E129" s="102">
        <v>188</v>
      </c>
      <c r="F129" s="102">
        <v>20</v>
      </c>
      <c r="G129" s="4">
        <f t="shared" si="12"/>
        <v>9.4</v>
      </c>
      <c r="H129" s="31">
        <f t="shared" si="13"/>
        <v>329</v>
      </c>
      <c r="I129" s="31">
        <f t="shared" si="14"/>
        <v>338</v>
      </c>
      <c r="J129" s="31">
        <f t="shared" si="15"/>
        <v>16</v>
      </c>
      <c r="K129" s="31">
        <f t="shared" si="16"/>
        <v>31</v>
      </c>
      <c r="L129" s="31">
        <f t="shared" si="17"/>
        <v>47</v>
      </c>
      <c r="M129" s="66">
        <f t="shared" si="11"/>
        <v>85.454545454545453</v>
      </c>
      <c r="N129" s="94">
        <f t="shared" si="18"/>
        <v>85.454545454545453</v>
      </c>
    </row>
    <row r="130" spans="1:14" ht="17.100000000000001" customHeight="1" outlineLevel="2">
      <c r="A130" s="42">
        <v>15</v>
      </c>
      <c r="B130" s="43" t="s">
        <v>213</v>
      </c>
      <c r="C130" s="36" t="s">
        <v>245</v>
      </c>
      <c r="D130" s="107">
        <v>32</v>
      </c>
      <c r="E130" s="102">
        <v>508</v>
      </c>
      <c r="F130" s="102">
        <v>20</v>
      </c>
      <c r="G130" s="4">
        <f t="shared" si="12"/>
        <v>25.4</v>
      </c>
      <c r="H130" s="31">
        <f t="shared" si="13"/>
        <v>889</v>
      </c>
      <c r="I130" s="31">
        <f t="shared" si="14"/>
        <v>914</v>
      </c>
      <c r="J130" s="31">
        <f t="shared" si="15"/>
        <v>44</v>
      </c>
      <c r="K130" s="31">
        <f t="shared" si="16"/>
        <v>88</v>
      </c>
      <c r="L130" s="31">
        <f t="shared" si="17"/>
        <v>132</v>
      </c>
      <c r="M130" s="66">
        <f t="shared" si="11"/>
        <v>79.375</v>
      </c>
      <c r="N130" s="94">
        <f t="shared" si="18"/>
        <v>79.375</v>
      </c>
    </row>
    <row r="131" spans="1:14" ht="17.100000000000001" customHeight="1" outlineLevel="2">
      <c r="A131" s="42">
        <v>16</v>
      </c>
      <c r="B131" s="43" t="s">
        <v>213</v>
      </c>
      <c r="C131" s="36" t="s">
        <v>1042</v>
      </c>
      <c r="D131" s="107">
        <v>102</v>
      </c>
      <c r="E131" s="102">
        <v>1632</v>
      </c>
      <c r="F131" s="102">
        <v>22</v>
      </c>
      <c r="G131" s="4">
        <f t="shared" si="12"/>
        <v>74.181818181818187</v>
      </c>
      <c r="H131" s="31">
        <f t="shared" si="13"/>
        <v>2596</v>
      </c>
      <c r="I131" s="31">
        <f t="shared" si="14"/>
        <v>2671</v>
      </c>
      <c r="J131" s="31">
        <f t="shared" si="15"/>
        <v>130</v>
      </c>
      <c r="K131" s="31">
        <f t="shared" si="16"/>
        <v>264</v>
      </c>
      <c r="L131" s="31">
        <f t="shared" si="17"/>
        <v>394</v>
      </c>
      <c r="M131" s="66">
        <f t="shared" si="11"/>
        <v>72.727272727272734</v>
      </c>
      <c r="N131" s="94">
        <f t="shared" si="18"/>
        <v>72.727272727272734</v>
      </c>
    </row>
    <row r="132" spans="1:14" ht="17.100000000000001" customHeight="1" outlineLevel="2">
      <c r="A132" s="42">
        <v>17</v>
      </c>
      <c r="B132" s="43" t="s">
        <v>213</v>
      </c>
      <c r="C132" s="43" t="s">
        <v>1489</v>
      </c>
      <c r="D132" s="102">
        <v>287</v>
      </c>
      <c r="E132" s="102">
        <v>2033</v>
      </c>
      <c r="F132" s="102">
        <v>19</v>
      </c>
      <c r="G132" s="4">
        <f t="shared" si="12"/>
        <v>107</v>
      </c>
      <c r="H132" s="31">
        <f t="shared" si="13"/>
        <v>3745</v>
      </c>
      <c r="I132" s="31">
        <f t="shared" si="14"/>
        <v>3852</v>
      </c>
      <c r="J132" s="31">
        <f t="shared" si="15"/>
        <v>187</v>
      </c>
      <c r="K132" s="31">
        <f t="shared" si="16"/>
        <v>382</v>
      </c>
      <c r="L132" s="31">
        <f t="shared" si="17"/>
        <v>569</v>
      </c>
      <c r="M132" s="66">
        <f t="shared" si="11"/>
        <v>37.282229965156795</v>
      </c>
      <c r="N132" s="94">
        <f t="shared" si="18"/>
        <v>37.282229965156795</v>
      </c>
    </row>
    <row r="133" spans="1:14" ht="17.100000000000001" customHeight="1" outlineLevel="2">
      <c r="A133" s="42">
        <v>18</v>
      </c>
      <c r="B133" s="43" t="s">
        <v>213</v>
      </c>
      <c r="C133" s="36" t="s">
        <v>252</v>
      </c>
      <c r="D133" s="107">
        <v>108</v>
      </c>
      <c r="E133" s="102">
        <v>679</v>
      </c>
      <c r="F133" s="102">
        <v>15</v>
      </c>
      <c r="G133" s="4">
        <f t="shared" si="12"/>
        <v>45.266666666666666</v>
      </c>
      <c r="H133" s="31">
        <f t="shared" si="13"/>
        <v>1584</v>
      </c>
      <c r="I133" s="31">
        <f t="shared" si="14"/>
        <v>1630</v>
      </c>
      <c r="J133" s="31">
        <f t="shared" si="15"/>
        <v>79</v>
      </c>
      <c r="K133" s="31">
        <f t="shared" si="16"/>
        <v>160</v>
      </c>
      <c r="L133" s="31">
        <f t="shared" si="17"/>
        <v>239</v>
      </c>
      <c r="M133" s="66">
        <f t="shared" ref="M133:M198" si="19">G133*100/D133</f>
        <v>41.913580246913583</v>
      </c>
      <c r="N133" s="94">
        <f t="shared" si="18"/>
        <v>41.913580246913583</v>
      </c>
    </row>
    <row r="134" spans="1:14" ht="17.100000000000001" customHeight="1" outlineLevel="2">
      <c r="A134" s="42">
        <v>19</v>
      </c>
      <c r="B134" s="43" t="s">
        <v>213</v>
      </c>
      <c r="C134" s="36" t="s">
        <v>1043</v>
      </c>
      <c r="D134" s="107">
        <v>156</v>
      </c>
      <c r="E134" s="102">
        <v>1413</v>
      </c>
      <c r="F134" s="102">
        <v>19</v>
      </c>
      <c r="G134" s="4">
        <f t="shared" si="12"/>
        <v>74.368421052631575</v>
      </c>
      <c r="H134" s="31">
        <f t="shared" si="13"/>
        <v>2603</v>
      </c>
      <c r="I134" s="31">
        <f t="shared" si="14"/>
        <v>2677</v>
      </c>
      <c r="J134" s="31">
        <f t="shared" si="15"/>
        <v>130</v>
      </c>
      <c r="K134" s="31">
        <f t="shared" si="16"/>
        <v>265</v>
      </c>
      <c r="L134" s="31">
        <f t="shared" si="17"/>
        <v>395</v>
      </c>
      <c r="M134" s="66">
        <f t="shared" si="19"/>
        <v>47.672064777327932</v>
      </c>
      <c r="N134" s="94">
        <f t="shared" si="18"/>
        <v>47.672064777327932</v>
      </c>
    </row>
    <row r="135" spans="1:14" ht="17.100000000000001" customHeight="1" outlineLevel="2">
      <c r="A135" s="42">
        <v>20</v>
      </c>
      <c r="B135" s="43" t="s">
        <v>213</v>
      </c>
      <c r="C135" s="36" t="s">
        <v>999</v>
      </c>
      <c r="D135" s="107">
        <v>64</v>
      </c>
      <c r="E135" s="102">
        <v>741</v>
      </c>
      <c r="F135" s="102">
        <v>19</v>
      </c>
      <c r="G135" s="4">
        <f t="shared" si="12"/>
        <v>39</v>
      </c>
      <c r="H135" s="31">
        <f t="shared" si="13"/>
        <v>1365</v>
      </c>
      <c r="I135" s="31">
        <f t="shared" si="14"/>
        <v>1404</v>
      </c>
      <c r="J135" s="31">
        <f t="shared" si="15"/>
        <v>68</v>
      </c>
      <c r="K135" s="31">
        <f t="shared" si="16"/>
        <v>137</v>
      </c>
      <c r="L135" s="31">
        <f t="shared" si="17"/>
        <v>205</v>
      </c>
      <c r="M135" s="66">
        <f t="shared" si="19"/>
        <v>60.9375</v>
      </c>
      <c r="N135" s="94">
        <f t="shared" si="18"/>
        <v>60.9375</v>
      </c>
    </row>
    <row r="136" spans="1:14" ht="17.100000000000001" customHeight="1" outlineLevel="2">
      <c r="A136" s="42">
        <v>21</v>
      </c>
      <c r="B136" s="43" t="s">
        <v>213</v>
      </c>
      <c r="C136" s="36" t="s">
        <v>258</v>
      </c>
      <c r="D136" s="107">
        <v>12</v>
      </c>
      <c r="E136" s="102">
        <v>7</v>
      </c>
      <c r="F136" s="102">
        <v>1</v>
      </c>
      <c r="G136" s="4">
        <f t="shared" ref="G136:G201" si="20">E136/F136</f>
        <v>7</v>
      </c>
      <c r="H136" s="31">
        <f t="shared" ref="H136:H201" si="21">ROUND(G136*35,0)</f>
        <v>245</v>
      </c>
      <c r="I136" s="31">
        <f t="shared" ref="I136:I201" si="22">ROUND(G136*36,0)</f>
        <v>252</v>
      </c>
      <c r="J136" s="31">
        <f t="shared" ref="J136:J201" si="23">ROUND(H136*0.05,0)</f>
        <v>12</v>
      </c>
      <c r="K136" s="31">
        <f t="shared" ref="K136:K201" si="24">ROUND(I136*0.1-3,0)</f>
        <v>22</v>
      </c>
      <c r="L136" s="31">
        <f t="shared" ref="L136:L198" si="25">J136+K136</f>
        <v>34</v>
      </c>
      <c r="M136" s="66">
        <f t="shared" si="19"/>
        <v>58.333333333333336</v>
      </c>
      <c r="N136" s="94">
        <f t="shared" ref="N136:N201" si="26">G136*100/D136</f>
        <v>58.333333333333336</v>
      </c>
    </row>
    <row r="137" spans="1:14" ht="17.100000000000001" customHeight="1" outlineLevel="2">
      <c r="A137" s="42">
        <v>22</v>
      </c>
      <c r="B137" s="43" t="s">
        <v>213</v>
      </c>
      <c r="C137" s="36" t="s">
        <v>262</v>
      </c>
      <c r="D137" s="107">
        <v>28</v>
      </c>
      <c r="E137" s="102">
        <v>308</v>
      </c>
      <c r="F137" s="102">
        <v>20</v>
      </c>
      <c r="G137" s="4">
        <f t="shared" si="20"/>
        <v>15.4</v>
      </c>
      <c r="H137" s="31">
        <f t="shared" si="21"/>
        <v>539</v>
      </c>
      <c r="I137" s="31">
        <f t="shared" si="22"/>
        <v>554</v>
      </c>
      <c r="J137" s="31">
        <f t="shared" si="23"/>
        <v>27</v>
      </c>
      <c r="K137" s="31">
        <f t="shared" si="24"/>
        <v>52</v>
      </c>
      <c r="L137" s="31">
        <f t="shared" si="25"/>
        <v>79</v>
      </c>
      <c r="M137" s="66">
        <f t="shared" si="19"/>
        <v>55</v>
      </c>
      <c r="N137" s="94">
        <f t="shared" si="26"/>
        <v>55</v>
      </c>
    </row>
    <row r="138" spans="1:14" s="7" customFormat="1" ht="17.100000000000001" customHeight="1" outlineLevel="2">
      <c r="A138" s="42">
        <v>23</v>
      </c>
      <c r="B138" s="43" t="s">
        <v>213</v>
      </c>
      <c r="C138" s="36" t="s">
        <v>1044</v>
      </c>
      <c r="D138" s="107">
        <v>128</v>
      </c>
      <c r="E138" s="102">
        <v>1215</v>
      </c>
      <c r="F138" s="102">
        <v>19</v>
      </c>
      <c r="G138" s="4">
        <f t="shared" si="20"/>
        <v>63.94736842105263</v>
      </c>
      <c r="H138" s="31">
        <f t="shared" si="21"/>
        <v>2238</v>
      </c>
      <c r="I138" s="31">
        <f t="shared" si="22"/>
        <v>2302</v>
      </c>
      <c r="J138" s="31">
        <f t="shared" si="23"/>
        <v>112</v>
      </c>
      <c r="K138" s="31">
        <f t="shared" si="24"/>
        <v>227</v>
      </c>
      <c r="L138" s="31">
        <f t="shared" si="25"/>
        <v>339</v>
      </c>
      <c r="M138" s="66">
        <f t="shared" si="19"/>
        <v>49.95888157894737</v>
      </c>
      <c r="N138" s="94">
        <f t="shared" si="26"/>
        <v>49.95888157894737</v>
      </c>
    </row>
    <row r="139" spans="1:14" ht="17.100000000000001" customHeight="1" outlineLevel="2">
      <c r="A139" s="42">
        <v>24</v>
      </c>
      <c r="B139" s="43" t="s">
        <v>213</v>
      </c>
      <c r="C139" s="36" t="s">
        <v>269</v>
      </c>
      <c r="D139" s="107">
        <v>101</v>
      </c>
      <c r="E139" s="102">
        <v>986</v>
      </c>
      <c r="F139" s="102">
        <v>19</v>
      </c>
      <c r="G139" s="4">
        <f t="shared" si="20"/>
        <v>51.89473684210526</v>
      </c>
      <c r="H139" s="31">
        <f t="shared" si="21"/>
        <v>1816</v>
      </c>
      <c r="I139" s="31">
        <f t="shared" si="22"/>
        <v>1868</v>
      </c>
      <c r="J139" s="31">
        <f t="shared" si="23"/>
        <v>91</v>
      </c>
      <c r="K139" s="31">
        <f t="shared" si="24"/>
        <v>184</v>
      </c>
      <c r="L139" s="31">
        <f t="shared" si="25"/>
        <v>275</v>
      </c>
      <c r="M139" s="66">
        <f t="shared" si="19"/>
        <v>51.380927566440846</v>
      </c>
      <c r="N139" s="94">
        <f t="shared" si="26"/>
        <v>51.380927566440846</v>
      </c>
    </row>
    <row r="140" spans="1:14" ht="17.100000000000001" customHeight="1" outlineLevel="2">
      <c r="A140" s="42">
        <v>25</v>
      </c>
      <c r="B140" s="43" t="s">
        <v>213</v>
      </c>
      <c r="C140" s="36" t="s">
        <v>66</v>
      </c>
      <c r="D140" s="107">
        <v>68</v>
      </c>
      <c r="E140" s="102">
        <v>812</v>
      </c>
      <c r="F140" s="102">
        <v>17</v>
      </c>
      <c r="G140" s="4">
        <f t="shared" si="20"/>
        <v>47.764705882352942</v>
      </c>
      <c r="H140" s="31">
        <f t="shared" si="21"/>
        <v>1672</v>
      </c>
      <c r="I140" s="31">
        <f t="shared" si="22"/>
        <v>1720</v>
      </c>
      <c r="J140" s="31">
        <f t="shared" si="23"/>
        <v>84</v>
      </c>
      <c r="K140" s="31">
        <f t="shared" si="24"/>
        <v>169</v>
      </c>
      <c r="L140" s="31">
        <f t="shared" si="25"/>
        <v>253</v>
      </c>
      <c r="M140" s="66">
        <f t="shared" si="19"/>
        <v>70.242214532871984</v>
      </c>
      <c r="N140" s="94">
        <f t="shared" si="26"/>
        <v>70.242214532871984</v>
      </c>
    </row>
    <row r="141" spans="1:14" ht="17.100000000000001" customHeight="1" outlineLevel="2">
      <c r="A141" s="42">
        <v>26</v>
      </c>
      <c r="B141" s="43" t="s">
        <v>213</v>
      </c>
      <c r="C141" s="36" t="s">
        <v>1045</v>
      </c>
      <c r="D141" s="107">
        <v>64</v>
      </c>
      <c r="E141" s="102">
        <v>751</v>
      </c>
      <c r="F141" s="102">
        <v>19</v>
      </c>
      <c r="G141" s="4">
        <f t="shared" si="20"/>
        <v>39.526315789473685</v>
      </c>
      <c r="H141" s="31">
        <f t="shared" si="21"/>
        <v>1383</v>
      </c>
      <c r="I141" s="31">
        <f t="shared" si="22"/>
        <v>1423</v>
      </c>
      <c r="J141" s="31">
        <f t="shared" si="23"/>
        <v>69</v>
      </c>
      <c r="K141" s="31">
        <f t="shared" si="24"/>
        <v>139</v>
      </c>
      <c r="L141" s="31">
        <f t="shared" si="25"/>
        <v>208</v>
      </c>
      <c r="M141" s="66">
        <f t="shared" si="19"/>
        <v>61.75986842105263</v>
      </c>
      <c r="N141" s="94">
        <f t="shared" si="26"/>
        <v>61.75986842105263</v>
      </c>
    </row>
    <row r="142" spans="1:14" ht="17.100000000000001" customHeight="1" outlineLevel="2">
      <c r="A142" s="42">
        <v>27</v>
      </c>
      <c r="B142" s="43" t="s">
        <v>213</v>
      </c>
      <c r="C142" s="36" t="s">
        <v>1046</v>
      </c>
      <c r="D142" s="107">
        <v>41</v>
      </c>
      <c r="E142" s="102">
        <v>421</v>
      </c>
      <c r="F142" s="102">
        <v>19</v>
      </c>
      <c r="G142" s="4">
        <f t="shared" si="20"/>
        <v>22.157894736842106</v>
      </c>
      <c r="H142" s="31">
        <f t="shared" si="21"/>
        <v>776</v>
      </c>
      <c r="I142" s="31">
        <f t="shared" si="22"/>
        <v>798</v>
      </c>
      <c r="J142" s="31">
        <f t="shared" si="23"/>
        <v>39</v>
      </c>
      <c r="K142" s="31">
        <f t="shared" si="24"/>
        <v>77</v>
      </c>
      <c r="L142" s="31">
        <f t="shared" si="25"/>
        <v>116</v>
      </c>
      <c r="M142" s="66">
        <f t="shared" si="19"/>
        <v>54.043645699614885</v>
      </c>
      <c r="N142" s="94">
        <f t="shared" si="26"/>
        <v>54.043645699614885</v>
      </c>
    </row>
    <row r="143" spans="1:14" ht="17.100000000000001" customHeight="1" outlineLevel="2">
      <c r="A143" s="42">
        <v>28</v>
      </c>
      <c r="B143" s="43" t="s">
        <v>213</v>
      </c>
      <c r="C143" s="36" t="s">
        <v>1047</v>
      </c>
      <c r="D143" s="107">
        <v>96</v>
      </c>
      <c r="E143" s="102">
        <v>791</v>
      </c>
      <c r="F143" s="102">
        <v>17</v>
      </c>
      <c r="G143" s="4">
        <f t="shared" si="20"/>
        <v>46.529411764705884</v>
      </c>
      <c r="H143" s="31">
        <f t="shared" si="21"/>
        <v>1629</v>
      </c>
      <c r="I143" s="31">
        <f t="shared" si="22"/>
        <v>1675</v>
      </c>
      <c r="J143" s="31">
        <f t="shared" si="23"/>
        <v>81</v>
      </c>
      <c r="K143" s="31">
        <f t="shared" si="24"/>
        <v>165</v>
      </c>
      <c r="L143" s="31">
        <f t="shared" si="25"/>
        <v>246</v>
      </c>
      <c r="M143" s="66">
        <f t="shared" si="19"/>
        <v>48.468137254901961</v>
      </c>
      <c r="N143" s="94">
        <f t="shared" si="26"/>
        <v>48.468137254901961</v>
      </c>
    </row>
    <row r="144" spans="1:14" ht="17.100000000000001" customHeight="1" outlineLevel="2">
      <c r="A144" s="42">
        <v>29</v>
      </c>
      <c r="B144" s="43" t="s">
        <v>213</v>
      </c>
      <c r="C144" s="36" t="s">
        <v>283</v>
      </c>
      <c r="D144" s="107">
        <v>101</v>
      </c>
      <c r="E144" s="102">
        <v>1116</v>
      </c>
      <c r="F144" s="102">
        <v>19</v>
      </c>
      <c r="G144" s="4">
        <f t="shared" si="20"/>
        <v>58.736842105263158</v>
      </c>
      <c r="H144" s="31">
        <f t="shared" si="21"/>
        <v>2056</v>
      </c>
      <c r="I144" s="31">
        <f t="shared" si="22"/>
        <v>2115</v>
      </c>
      <c r="J144" s="31">
        <f t="shared" si="23"/>
        <v>103</v>
      </c>
      <c r="K144" s="31">
        <f t="shared" si="24"/>
        <v>209</v>
      </c>
      <c r="L144" s="31">
        <f t="shared" si="25"/>
        <v>312</v>
      </c>
      <c r="M144" s="66">
        <f t="shared" si="19"/>
        <v>58.155289213131837</v>
      </c>
      <c r="N144" s="94">
        <f t="shared" si="26"/>
        <v>58.155289213131837</v>
      </c>
    </row>
    <row r="145" spans="1:14" ht="17.100000000000001" customHeight="1" outlineLevel="2">
      <c r="A145" s="42">
        <v>30</v>
      </c>
      <c r="B145" s="43" t="s">
        <v>213</v>
      </c>
      <c r="C145" s="36" t="s">
        <v>284</v>
      </c>
      <c r="D145" s="107">
        <v>95</v>
      </c>
      <c r="E145" s="102">
        <v>1034</v>
      </c>
      <c r="F145" s="102">
        <v>20</v>
      </c>
      <c r="G145" s="4">
        <f t="shared" si="20"/>
        <v>51.7</v>
      </c>
      <c r="H145" s="31">
        <f t="shared" si="21"/>
        <v>1810</v>
      </c>
      <c r="I145" s="31">
        <f t="shared" si="22"/>
        <v>1861</v>
      </c>
      <c r="J145" s="31">
        <f t="shared" si="23"/>
        <v>91</v>
      </c>
      <c r="K145" s="31">
        <f t="shared" si="24"/>
        <v>183</v>
      </c>
      <c r="L145" s="31">
        <f t="shared" si="25"/>
        <v>274</v>
      </c>
      <c r="M145" s="66">
        <f t="shared" si="19"/>
        <v>54.421052631578945</v>
      </c>
      <c r="N145" s="94">
        <f t="shared" si="26"/>
        <v>54.421052631578945</v>
      </c>
    </row>
    <row r="146" spans="1:14" ht="17.100000000000001" customHeight="1" outlineLevel="2">
      <c r="A146" s="42">
        <v>31</v>
      </c>
      <c r="B146" s="43" t="s">
        <v>213</v>
      </c>
      <c r="C146" s="36" t="s">
        <v>1490</v>
      </c>
      <c r="D146" s="107">
        <v>194</v>
      </c>
      <c r="E146" s="102">
        <v>2103</v>
      </c>
      <c r="F146" s="102">
        <v>18</v>
      </c>
      <c r="G146" s="4">
        <f t="shared" si="20"/>
        <v>116.83333333333333</v>
      </c>
      <c r="H146" s="31">
        <f t="shared" si="21"/>
        <v>4089</v>
      </c>
      <c r="I146" s="31">
        <f t="shared" si="22"/>
        <v>4206</v>
      </c>
      <c r="J146" s="31">
        <f t="shared" si="23"/>
        <v>204</v>
      </c>
      <c r="K146" s="31">
        <f t="shared" si="24"/>
        <v>418</v>
      </c>
      <c r="L146" s="31">
        <f t="shared" si="25"/>
        <v>622</v>
      </c>
      <c r="M146" s="66">
        <f t="shared" si="19"/>
        <v>60.223367697594497</v>
      </c>
      <c r="N146" s="94">
        <f t="shared" si="26"/>
        <v>60.223367697594497</v>
      </c>
    </row>
    <row r="147" spans="1:14" s="117" customFormat="1" ht="17.100000000000001" customHeight="1" outlineLevel="1">
      <c r="A147" s="42"/>
      <c r="B147" s="55" t="s">
        <v>287</v>
      </c>
      <c r="C147" s="36"/>
      <c r="D147" s="107"/>
      <c r="E147" s="102"/>
      <c r="F147" s="102"/>
      <c r="G147" s="4"/>
      <c r="H147" s="31"/>
      <c r="I147" s="31"/>
      <c r="J147" s="31">
        <f>SUBTOTAL(9,J116:J146)</f>
        <v>2773</v>
      </c>
      <c r="K147" s="31">
        <f>SUBTOTAL(9,K116:K146)</f>
        <v>5600</v>
      </c>
      <c r="L147" s="31">
        <f>SUBTOTAL(9,L116:L146)</f>
        <v>8373</v>
      </c>
      <c r="M147" s="66"/>
      <c r="N147" s="94"/>
    </row>
    <row r="148" spans="1:14" ht="17.100000000000001" customHeight="1" outlineLevel="2">
      <c r="A148" s="33">
        <v>1</v>
      </c>
      <c r="B148" s="34" t="s">
        <v>302</v>
      </c>
      <c r="C148" s="36" t="s">
        <v>303</v>
      </c>
      <c r="D148" s="102">
        <v>44</v>
      </c>
      <c r="E148" s="102">
        <v>590</v>
      </c>
      <c r="F148" s="102">
        <v>20</v>
      </c>
      <c r="G148" s="4">
        <f t="shared" si="20"/>
        <v>29.5</v>
      </c>
      <c r="H148" s="31">
        <f t="shared" si="21"/>
        <v>1033</v>
      </c>
      <c r="I148" s="31">
        <f t="shared" si="22"/>
        <v>1062</v>
      </c>
      <c r="J148" s="31">
        <f t="shared" si="23"/>
        <v>52</v>
      </c>
      <c r="K148" s="31">
        <f t="shared" si="24"/>
        <v>103</v>
      </c>
      <c r="L148" s="31">
        <f t="shared" si="25"/>
        <v>155</v>
      </c>
      <c r="M148" s="66">
        <f t="shared" si="19"/>
        <v>67.045454545454547</v>
      </c>
      <c r="N148" s="94">
        <f t="shared" si="26"/>
        <v>67.045454545454547</v>
      </c>
    </row>
    <row r="149" spans="1:14" s="8" customFormat="1" ht="17.100000000000001" customHeight="1" outlineLevel="2">
      <c r="A149" s="33">
        <v>2</v>
      </c>
      <c r="B149" s="34" t="s">
        <v>302</v>
      </c>
      <c r="C149" s="36" t="s">
        <v>304</v>
      </c>
      <c r="D149" s="102">
        <v>45</v>
      </c>
      <c r="E149" s="102">
        <v>605</v>
      </c>
      <c r="F149" s="102">
        <v>20</v>
      </c>
      <c r="G149" s="4">
        <f t="shared" si="20"/>
        <v>30.25</v>
      </c>
      <c r="H149" s="31">
        <f t="shared" si="21"/>
        <v>1059</v>
      </c>
      <c r="I149" s="31">
        <f t="shared" si="22"/>
        <v>1089</v>
      </c>
      <c r="J149" s="31">
        <f t="shared" si="23"/>
        <v>53</v>
      </c>
      <c r="K149" s="31">
        <f t="shared" si="24"/>
        <v>106</v>
      </c>
      <c r="L149" s="31">
        <f t="shared" si="25"/>
        <v>159</v>
      </c>
      <c r="M149" s="66">
        <f t="shared" si="19"/>
        <v>67.222222222222229</v>
      </c>
      <c r="N149" s="94">
        <f t="shared" si="26"/>
        <v>67.222222222222229</v>
      </c>
    </row>
    <row r="150" spans="1:14" s="8" customFormat="1" ht="17.100000000000001" customHeight="1" outlineLevel="2">
      <c r="A150" s="33">
        <v>3</v>
      </c>
      <c r="B150" s="34" t="s">
        <v>302</v>
      </c>
      <c r="C150" s="36" t="s">
        <v>1049</v>
      </c>
      <c r="D150" s="102">
        <v>222</v>
      </c>
      <c r="E150" s="102">
        <v>2078</v>
      </c>
      <c r="F150" s="102">
        <v>21</v>
      </c>
      <c r="G150" s="4">
        <f t="shared" si="20"/>
        <v>98.952380952380949</v>
      </c>
      <c r="H150" s="31">
        <f t="shared" si="21"/>
        <v>3463</v>
      </c>
      <c r="I150" s="31">
        <f t="shared" si="22"/>
        <v>3562</v>
      </c>
      <c r="J150" s="31">
        <f t="shared" si="23"/>
        <v>173</v>
      </c>
      <c r="K150" s="31">
        <f t="shared" si="24"/>
        <v>353</v>
      </c>
      <c r="L150" s="31">
        <f t="shared" si="25"/>
        <v>526</v>
      </c>
      <c r="M150" s="66">
        <f t="shared" si="19"/>
        <v>44.573144573144575</v>
      </c>
      <c r="N150" s="94">
        <f t="shared" si="26"/>
        <v>44.573144573144575</v>
      </c>
    </row>
    <row r="151" spans="1:14" ht="17.100000000000001" customHeight="1" outlineLevel="2">
      <c r="A151" s="33">
        <v>4</v>
      </c>
      <c r="B151" s="34" t="s">
        <v>302</v>
      </c>
      <c r="C151" s="36" t="s">
        <v>1050</v>
      </c>
      <c r="D151" s="102">
        <v>185</v>
      </c>
      <c r="E151" s="102">
        <v>2110</v>
      </c>
      <c r="F151" s="102">
        <v>20</v>
      </c>
      <c r="G151" s="4">
        <f t="shared" si="20"/>
        <v>105.5</v>
      </c>
      <c r="H151" s="31">
        <f t="shared" si="21"/>
        <v>3693</v>
      </c>
      <c r="I151" s="31">
        <f t="shared" si="22"/>
        <v>3798</v>
      </c>
      <c r="J151" s="31">
        <f t="shared" si="23"/>
        <v>185</v>
      </c>
      <c r="K151" s="31">
        <f t="shared" si="24"/>
        <v>377</v>
      </c>
      <c r="L151" s="31">
        <f t="shared" si="25"/>
        <v>562</v>
      </c>
      <c r="M151" s="66">
        <f t="shared" si="19"/>
        <v>57.027027027027025</v>
      </c>
      <c r="N151" s="94">
        <f t="shared" si="26"/>
        <v>57.027027027027025</v>
      </c>
    </row>
    <row r="152" spans="1:14" ht="17.100000000000001" customHeight="1" outlineLevel="2">
      <c r="A152" s="33">
        <v>5</v>
      </c>
      <c r="B152" s="34" t="s">
        <v>302</v>
      </c>
      <c r="C152" s="36" t="s">
        <v>1051</v>
      </c>
      <c r="D152" s="102">
        <v>124</v>
      </c>
      <c r="E152" s="102">
        <v>1040</v>
      </c>
      <c r="F152" s="102">
        <v>15</v>
      </c>
      <c r="G152" s="4">
        <f t="shared" si="20"/>
        <v>69.333333333333329</v>
      </c>
      <c r="H152" s="31">
        <f t="shared" si="21"/>
        <v>2427</v>
      </c>
      <c r="I152" s="31">
        <f t="shared" si="22"/>
        <v>2496</v>
      </c>
      <c r="J152" s="31">
        <f t="shared" si="23"/>
        <v>121</v>
      </c>
      <c r="K152" s="31">
        <f t="shared" si="24"/>
        <v>247</v>
      </c>
      <c r="L152" s="31">
        <f t="shared" si="25"/>
        <v>368</v>
      </c>
      <c r="M152" s="66">
        <f t="shared" si="19"/>
        <v>55.913978494623656</v>
      </c>
      <c r="N152" s="94">
        <f t="shared" si="26"/>
        <v>55.913978494623656</v>
      </c>
    </row>
    <row r="153" spans="1:14" ht="17.100000000000001" customHeight="1" outlineLevel="2">
      <c r="A153" s="33">
        <v>6</v>
      </c>
      <c r="B153" s="34" t="s">
        <v>302</v>
      </c>
      <c r="C153" s="36" t="s">
        <v>305</v>
      </c>
      <c r="D153" s="102">
        <v>110</v>
      </c>
      <c r="E153" s="102">
        <v>1422</v>
      </c>
      <c r="F153" s="102">
        <v>19</v>
      </c>
      <c r="G153" s="4">
        <f t="shared" si="20"/>
        <v>74.84210526315789</v>
      </c>
      <c r="H153" s="31">
        <f t="shared" si="21"/>
        <v>2619</v>
      </c>
      <c r="I153" s="31">
        <f t="shared" si="22"/>
        <v>2694</v>
      </c>
      <c r="J153" s="31">
        <f t="shared" si="23"/>
        <v>131</v>
      </c>
      <c r="K153" s="31">
        <f t="shared" si="24"/>
        <v>266</v>
      </c>
      <c r="L153" s="31">
        <f t="shared" si="25"/>
        <v>397</v>
      </c>
      <c r="M153" s="66">
        <f t="shared" si="19"/>
        <v>68.038277511961724</v>
      </c>
      <c r="N153" s="94">
        <f t="shared" si="26"/>
        <v>68.038277511961724</v>
      </c>
    </row>
    <row r="154" spans="1:14" ht="17.100000000000001" customHeight="1" outlineLevel="2">
      <c r="A154" s="33">
        <v>7</v>
      </c>
      <c r="B154" s="34" t="s">
        <v>302</v>
      </c>
      <c r="C154" s="36" t="s">
        <v>1491</v>
      </c>
      <c r="D154" s="102">
        <v>26</v>
      </c>
      <c r="E154" s="102">
        <v>252</v>
      </c>
      <c r="F154" s="102">
        <v>19</v>
      </c>
      <c r="G154" s="4">
        <f t="shared" si="20"/>
        <v>13.263157894736842</v>
      </c>
      <c r="H154" s="31">
        <f t="shared" si="21"/>
        <v>464</v>
      </c>
      <c r="I154" s="31">
        <f t="shared" si="22"/>
        <v>477</v>
      </c>
      <c r="J154" s="31">
        <f t="shared" si="23"/>
        <v>23</v>
      </c>
      <c r="K154" s="31">
        <f t="shared" si="24"/>
        <v>45</v>
      </c>
      <c r="L154" s="31">
        <f t="shared" si="25"/>
        <v>68</v>
      </c>
      <c r="M154" s="66">
        <f t="shared" si="19"/>
        <v>51.012145748987855</v>
      </c>
      <c r="N154" s="94">
        <f t="shared" si="26"/>
        <v>51.012145748987855</v>
      </c>
    </row>
    <row r="155" spans="1:14" s="8" customFormat="1" ht="17.100000000000001" customHeight="1" outlineLevel="2">
      <c r="A155" s="33">
        <v>8</v>
      </c>
      <c r="B155" s="34" t="s">
        <v>302</v>
      </c>
      <c r="C155" s="36" t="s">
        <v>310</v>
      </c>
      <c r="D155" s="102">
        <v>32</v>
      </c>
      <c r="E155" s="102">
        <v>513</v>
      </c>
      <c r="F155" s="102">
        <v>20</v>
      </c>
      <c r="G155" s="4">
        <f t="shared" si="20"/>
        <v>25.65</v>
      </c>
      <c r="H155" s="31">
        <f t="shared" si="21"/>
        <v>898</v>
      </c>
      <c r="I155" s="31">
        <f t="shared" si="22"/>
        <v>923</v>
      </c>
      <c r="J155" s="31">
        <f t="shared" si="23"/>
        <v>45</v>
      </c>
      <c r="K155" s="31">
        <f t="shared" si="24"/>
        <v>89</v>
      </c>
      <c r="L155" s="31">
        <f t="shared" si="25"/>
        <v>134</v>
      </c>
      <c r="M155" s="66">
        <f t="shared" si="19"/>
        <v>80.15625</v>
      </c>
      <c r="N155" s="94">
        <f t="shared" si="26"/>
        <v>80.15625</v>
      </c>
    </row>
    <row r="156" spans="1:14" ht="17.100000000000001" customHeight="1" outlineLevel="2">
      <c r="A156" s="33">
        <v>9</v>
      </c>
      <c r="B156" s="34" t="s">
        <v>302</v>
      </c>
      <c r="C156" s="36" t="s">
        <v>1052</v>
      </c>
      <c r="D156" s="102">
        <v>235</v>
      </c>
      <c r="E156" s="102">
        <v>2069</v>
      </c>
      <c r="F156" s="102">
        <v>18</v>
      </c>
      <c r="G156" s="4">
        <f t="shared" si="20"/>
        <v>114.94444444444444</v>
      </c>
      <c r="H156" s="31">
        <f t="shared" si="21"/>
        <v>4023</v>
      </c>
      <c r="I156" s="31">
        <f t="shared" si="22"/>
        <v>4138</v>
      </c>
      <c r="J156" s="31">
        <f t="shared" si="23"/>
        <v>201</v>
      </c>
      <c r="K156" s="31">
        <f t="shared" si="24"/>
        <v>411</v>
      </c>
      <c r="L156" s="31">
        <f t="shared" si="25"/>
        <v>612</v>
      </c>
      <c r="M156" s="66">
        <f t="shared" si="19"/>
        <v>48.912529550827422</v>
      </c>
      <c r="N156" s="94">
        <f t="shared" si="26"/>
        <v>48.912529550827422</v>
      </c>
    </row>
    <row r="157" spans="1:14" ht="17.100000000000001" customHeight="1" outlineLevel="2">
      <c r="A157" s="33">
        <v>10</v>
      </c>
      <c r="B157" s="34" t="s">
        <v>302</v>
      </c>
      <c r="C157" s="36" t="s">
        <v>312</v>
      </c>
      <c r="D157" s="102">
        <v>133</v>
      </c>
      <c r="E157" s="102">
        <v>1104</v>
      </c>
      <c r="F157" s="102">
        <v>19</v>
      </c>
      <c r="G157" s="4">
        <f t="shared" si="20"/>
        <v>58.10526315789474</v>
      </c>
      <c r="H157" s="31">
        <f t="shared" si="21"/>
        <v>2034</v>
      </c>
      <c r="I157" s="31">
        <f t="shared" si="22"/>
        <v>2092</v>
      </c>
      <c r="J157" s="31">
        <f t="shared" si="23"/>
        <v>102</v>
      </c>
      <c r="K157" s="31">
        <f t="shared" si="24"/>
        <v>206</v>
      </c>
      <c r="L157" s="31">
        <f t="shared" si="25"/>
        <v>308</v>
      </c>
      <c r="M157" s="66">
        <f t="shared" si="19"/>
        <v>43.688167787890784</v>
      </c>
      <c r="N157" s="94">
        <f t="shared" si="26"/>
        <v>43.688167787890784</v>
      </c>
    </row>
    <row r="158" spans="1:14" ht="17.100000000000001" customHeight="1" outlineLevel="2">
      <c r="A158" s="33">
        <v>11</v>
      </c>
      <c r="B158" s="34" t="s">
        <v>302</v>
      </c>
      <c r="C158" s="36" t="s">
        <v>1053</v>
      </c>
      <c r="D158" s="102">
        <v>51</v>
      </c>
      <c r="E158" s="102">
        <v>390</v>
      </c>
      <c r="F158" s="102">
        <v>19</v>
      </c>
      <c r="G158" s="4">
        <f t="shared" si="20"/>
        <v>20.526315789473685</v>
      </c>
      <c r="H158" s="31">
        <f t="shared" si="21"/>
        <v>718</v>
      </c>
      <c r="I158" s="31">
        <f t="shared" si="22"/>
        <v>739</v>
      </c>
      <c r="J158" s="31">
        <f t="shared" si="23"/>
        <v>36</v>
      </c>
      <c r="K158" s="31">
        <f t="shared" si="24"/>
        <v>71</v>
      </c>
      <c r="L158" s="31">
        <f t="shared" si="25"/>
        <v>107</v>
      </c>
      <c r="M158" s="66">
        <f t="shared" si="19"/>
        <v>40.247678018575847</v>
      </c>
      <c r="N158" s="94">
        <f t="shared" si="26"/>
        <v>40.247678018575847</v>
      </c>
    </row>
    <row r="159" spans="1:14" ht="17.100000000000001" customHeight="1" outlineLevel="2">
      <c r="A159" s="33">
        <v>12</v>
      </c>
      <c r="B159" s="34" t="s">
        <v>302</v>
      </c>
      <c r="C159" s="36" t="s">
        <v>1054</v>
      </c>
      <c r="D159" s="102">
        <v>20</v>
      </c>
      <c r="E159" s="102">
        <v>200</v>
      </c>
      <c r="F159" s="102">
        <v>19</v>
      </c>
      <c r="G159" s="4">
        <f t="shared" si="20"/>
        <v>10.526315789473685</v>
      </c>
      <c r="H159" s="31">
        <f t="shared" si="21"/>
        <v>368</v>
      </c>
      <c r="I159" s="31">
        <f t="shared" si="22"/>
        <v>379</v>
      </c>
      <c r="J159" s="31">
        <f t="shared" si="23"/>
        <v>18</v>
      </c>
      <c r="K159" s="31">
        <f t="shared" si="24"/>
        <v>35</v>
      </c>
      <c r="L159" s="31">
        <f t="shared" si="25"/>
        <v>53</v>
      </c>
      <c r="M159" s="66">
        <f t="shared" si="19"/>
        <v>52.631578947368425</v>
      </c>
      <c r="N159" s="94">
        <f t="shared" si="26"/>
        <v>52.631578947368425</v>
      </c>
    </row>
    <row r="160" spans="1:14" ht="17.100000000000001" customHeight="1" outlineLevel="2">
      <c r="A160" s="33">
        <v>13</v>
      </c>
      <c r="B160" s="34" t="s">
        <v>302</v>
      </c>
      <c r="C160" s="36" t="s">
        <v>315</v>
      </c>
      <c r="D160" s="102">
        <v>25</v>
      </c>
      <c r="E160" s="102">
        <v>266</v>
      </c>
      <c r="F160" s="102">
        <v>17</v>
      </c>
      <c r="G160" s="4">
        <f t="shared" si="20"/>
        <v>15.647058823529411</v>
      </c>
      <c r="H160" s="31">
        <f t="shared" si="21"/>
        <v>548</v>
      </c>
      <c r="I160" s="31">
        <f t="shared" si="22"/>
        <v>563</v>
      </c>
      <c r="J160" s="31">
        <f t="shared" si="23"/>
        <v>27</v>
      </c>
      <c r="K160" s="31">
        <f t="shared" si="24"/>
        <v>53</v>
      </c>
      <c r="L160" s="31">
        <f t="shared" si="25"/>
        <v>80</v>
      </c>
      <c r="M160" s="66">
        <f t="shared" si="19"/>
        <v>62.588235294117652</v>
      </c>
      <c r="N160" s="94">
        <f t="shared" si="26"/>
        <v>62.588235294117652</v>
      </c>
    </row>
    <row r="161" spans="1:14" ht="17.100000000000001" customHeight="1" outlineLevel="2">
      <c r="A161" s="33">
        <v>14</v>
      </c>
      <c r="B161" s="34" t="s">
        <v>302</v>
      </c>
      <c r="C161" s="36" t="s">
        <v>1055</v>
      </c>
      <c r="D161" s="102">
        <v>51</v>
      </c>
      <c r="E161" s="102">
        <v>557</v>
      </c>
      <c r="F161" s="102">
        <v>19</v>
      </c>
      <c r="G161" s="4">
        <f t="shared" si="20"/>
        <v>29.315789473684209</v>
      </c>
      <c r="H161" s="31">
        <f t="shared" si="21"/>
        <v>1026</v>
      </c>
      <c r="I161" s="31">
        <f t="shared" si="22"/>
        <v>1055</v>
      </c>
      <c r="J161" s="31">
        <f t="shared" si="23"/>
        <v>51</v>
      </c>
      <c r="K161" s="31">
        <f t="shared" si="24"/>
        <v>103</v>
      </c>
      <c r="L161" s="31">
        <f t="shared" si="25"/>
        <v>154</v>
      </c>
      <c r="M161" s="66">
        <f t="shared" si="19"/>
        <v>57.481940144478841</v>
      </c>
      <c r="N161" s="94">
        <f t="shared" si="26"/>
        <v>57.481940144478841</v>
      </c>
    </row>
    <row r="162" spans="1:14" ht="17.100000000000001" customHeight="1" outlineLevel="2">
      <c r="A162" s="33">
        <v>15</v>
      </c>
      <c r="B162" s="34" t="s">
        <v>302</v>
      </c>
      <c r="C162" s="36" t="s">
        <v>317</v>
      </c>
      <c r="D162" s="102">
        <v>104</v>
      </c>
      <c r="E162" s="102">
        <v>957</v>
      </c>
      <c r="F162" s="102">
        <v>19</v>
      </c>
      <c r="G162" s="4">
        <f t="shared" si="20"/>
        <v>50.368421052631582</v>
      </c>
      <c r="H162" s="31">
        <f t="shared" si="21"/>
        <v>1763</v>
      </c>
      <c r="I162" s="31">
        <f t="shared" si="22"/>
        <v>1813</v>
      </c>
      <c r="J162" s="31">
        <f t="shared" si="23"/>
        <v>88</v>
      </c>
      <c r="K162" s="31">
        <f t="shared" si="24"/>
        <v>178</v>
      </c>
      <c r="L162" s="31">
        <f t="shared" si="25"/>
        <v>266</v>
      </c>
      <c r="M162" s="66">
        <f t="shared" si="19"/>
        <v>48.431174089068833</v>
      </c>
      <c r="N162" s="94">
        <f t="shared" si="26"/>
        <v>48.431174089068833</v>
      </c>
    </row>
    <row r="163" spans="1:14" ht="17.100000000000001" customHeight="1" outlineLevel="2">
      <c r="A163" s="33">
        <v>16</v>
      </c>
      <c r="B163" s="34" t="s">
        <v>302</v>
      </c>
      <c r="C163" s="36" t="s">
        <v>1056</v>
      </c>
      <c r="D163" s="102">
        <v>41</v>
      </c>
      <c r="E163" s="102">
        <v>643</v>
      </c>
      <c r="F163" s="102">
        <v>19</v>
      </c>
      <c r="G163" s="4">
        <f t="shared" si="20"/>
        <v>33.842105263157897</v>
      </c>
      <c r="H163" s="31">
        <f t="shared" si="21"/>
        <v>1184</v>
      </c>
      <c r="I163" s="31">
        <f t="shared" si="22"/>
        <v>1218</v>
      </c>
      <c r="J163" s="31">
        <f t="shared" si="23"/>
        <v>59</v>
      </c>
      <c r="K163" s="31">
        <f t="shared" si="24"/>
        <v>119</v>
      </c>
      <c r="L163" s="31">
        <f t="shared" si="25"/>
        <v>178</v>
      </c>
      <c r="M163" s="66">
        <f t="shared" si="19"/>
        <v>82.541720154043645</v>
      </c>
      <c r="N163" s="94">
        <f t="shared" si="26"/>
        <v>82.541720154043645</v>
      </c>
    </row>
    <row r="164" spans="1:14" ht="17.100000000000001" customHeight="1" outlineLevel="2">
      <c r="A164" s="33">
        <v>17</v>
      </c>
      <c r="B164" s="34" t="s">
        <v>302</v>
      </c>
      <c r="C164" s="36" t="s">
        <v>1057</v>
      </c>
      <c r="D164" s="102">
        <v>13</v>
      </c>
      <c r="E164" s="102">
        <v>156</v>
      </c>
      <c r="F164" s="102">
        <v>19</v>
      </c>
      <c r="G164" s="4">
        <f t="shared" si="20"/>
        <v>8.2105263157894743</v>
      </c>
      <c r="H164" s="31">
        <f t="shared" si="21"/>
        <v>287</v>
      </c>
      <c r="I164" s="31">
        <f t="shared" si="22"/>
        <v>296</v>
      </c>
      <c r="J164" s="31">
        <f t="shared" si="23"/>
        <v>14</v>
      </c>
      <c r="K164" s="31">
        <f t="shared" si="24"/>
        <v>27</v>
      </c>
      <c r="L164" s="31">
        <f t="shared" si="25"/>
        <v>41</v>
      </c>
      <c r="M164" s="66">
        <f t="shared" si="19"/>
        <v>63.15789473684211</v>
      </c>
      <c r="N164" s="94">
        <f t="shared" si="26"/>
        <v>63.15789473684211</v>
      </c>
    </row>
    <row r="165" spans="1:14" ht="17.100000000000001" customHeight="1" outlineLevel="2">
      <c r="A165" s="33">
        <v>18</v>
      </c>
      <c r="B165" s="34" t="s">
        <v>302</v>
      </c>
      <c r="C165" s="36" t="s">
        <v>1058</v>
      </c>
      <c r="D165" s="102">
        <v>10</v>
      </c>
      <c r="E165" s="102">
        <v>95</v>
      </c>
      <c r="F165" s="102">
        <v>18</v>
      </c>
      <c r="G165" s="4">
        <f t="shared" si="20"/>
        <v>5.2777777777777777</v>
      </c>
      <c r="H165" s="31">
        <f t="shared" si="21"/>
        <v>185</v>
      </c>
      <c r="I165" s="31">
        <f t="shared" si="22"/>
        <v>190</v>
      </c>
      <c r="J165" s="31">
        <f t="shared" si="23"/>
        <v>9</v>
      </c>
      <c r="K165" s="31">
        <f t="shared" si="24"/>
        <v>16</v>
      </c>
      <c r="L165" s="31">
        <f t="shared" si="25"/>
        <v>25</v>
      </c>
      <c r="M165" s="66">
        <f t="shared" si="19"/>
        <v>52.777777777777771</v>
      </c>
      <c r="N165" s="94">
        <f t="shared" si="26"/>
        <v>52.777777777777771</v>
      </c>
    </row>
    <row r="166" spans="1:14" ht="17.100000000000001" customHeight="1" outlineLevel="2">
      <c r="A166" s="33">
        <v>19</v>
      </c>
      <c r="B166" s="34" t="s">
        <v>302</v>
      </c>
      <c r="C166" s="36" t="s">
        <v>321</v>
      </c>
      <c r="D166" s="102">
        <v>152</v>
      </c>
      <c r="E166" s="102">
        <v>1131</v>
      </c>
      <c r="F166" s="102">
        <v>20</v>
      </c>
      <c r="G166" s="4">
        <f t="shared" si="20"/>
        <v>56.55</v>
      </c>
      <c r="H166" s="31">
        <f t="shared" si="21"/>
        <v>1979</v>
      </c>
      <c r="I166" s="31">
        <f t="shared" si="22"/>
        <v>2036</v>
      </c>
      <c r="J166" s="31">
        <f t="shared" si="23"/>
        <v>99</v>
      </c>
      <c r="K166" s="31">
        <f t="shared" si="24"/>
        <v>201</v>
      </c>
      <c r="L166" s="31">
        <f t="shared" si="25"/>
        <v>300</v>
      </c>
      <c r="M166" s="66">
        <f t="shared" si="19"/>
        <v>37.203947368421055</v>
      </c>
      <c r="N166" s="94">
        <f t="shared" si="26"/>
        <v>37.203947368421055</v>
      </c>
    </row>
    <row r="167" spans="1:14" ht="17.100000000000001" customHeight="1" outlineLevel="2">
      <c r="A167" s="33">
        <v>20</v>
      </c>
      <c r="B167" s="34" t="s">
        <v>302</v>
      </c>
      <c r="C167" s="36" t="s">
        <v>326</v>
      </c>
      <c r="D167" s="102">
        <v>17</v>
      </c>
      <c r="E167" s="102">
        <v>209</v>
      </c>
      <c r="F167" s="102">
        <v>19</v>
      </c>
      <c r="G167" s="4">
        <f t="shared" si="20"/>
        <v>11</v>
      </c>
      <c r="H167" s="31">
        <f t="shared" si="21"/>
        <v>385</v>
      </c>
      <c r="I167" s="31">
        <f t="shared" si="22"/>
        <v>396</v>
      </c>
      <c r="J167" s="31">
        <f t="shared" si="23"/>
        <v>19</v>
      </c>
      <c r="K167" s="31">
        <f t="shared" si="24"/>
        <v>37</v>
      </c>
      <c r="L167" s="31">
        <f t="shared" si="25"/>
        <v>56</v>
      </c>
      <c r="M167" s="66">
        <f t="shared" si="19"/>
        <v>64.705882352941174</v>
      </c>
      <c r="N167" s="94">
        <f t="shared" si="26"/>
        <v>64.705882352941174</v>
      </c>
    </row>
    <row r="168" spans="1:14" ht="17.100000000000001" customHeight="1" outlineLevel="2">
      <c r="A168" s="33">
        <v>21</v>
      </c>
      <c r="B168" s="34" t="s">
        <v>302</v>
      </c>
      <c r="C168" s="36" t="s">
        <v>1059</v>
      </c>
      <c r="D168" s="102">
        <v>242</v>
      </c>
      <c r="E168" s="102">
        <v>1957</v>
      </c>
      <c r="F168" s="102">
        <v>18</v>
      </c>
      <c r="G168" s="4">
        <f t="shared" si="20"/>
        <v>108.72222222222223</v>
      </c>
      <c r="H168" s="31">
        <f t="shared" si="21"/>
        <v>3805</v>
      </c>
      <c r="I168" s="31">
        <f t="shared" si="22"/>
        <v>3914</v>
      </c>
      <c r="J168" s="31">
        <f t="shared" si="23"/>
        <v>190</v>
      </c>
      <c r="K168" s="31">
        <f t="shared" si="24"/>
        <v>388</v>
      </c>
      <c r="L168" s="31">
        <f t="shared" si="25"/>
        <v>578</v>
      </c>
      <c r="M168" s="66">
        <f t="shared" si="19"/>
        <v>44.92653810835629</v>
      </c>
      <c r="N168" s="94">
        <f t="shared" si="26"/>
        <v>44.92653810835629</v>
      </c>
    </row>
    <row r="169" spans="1:14" ht="17.100000000000001" customHeight="1" outlineLevel="2">
      <c r="A169" s="33">
        <v>22</v>
      </c>
      <c r="B169" s="34" t="s">
        <v>302</v>
      </c>
      <c r="C169" s="36" t="s">
        <v>1060</v>
      </c>
      <c r="D169" s="102">
        <v>107</v>
      </c>
      <c r="E169" s="102">
        <v>1559</v>
      </c>
      <c r="F169" s="102">
        <v>19</v>
      </c>
      <c r="G169" s="4">
        <f t="shared" si="20"/>
        <v>82.05263157894737</v>
      </c>
      <c r="H169" s="31">
        <f t="shared" si="21"/>
        <v>2872</v>
      </c>
      <c r="I169" s="31">
        <f t="shared" si="22"/>
        <v>2954</v>
      </c>
      <c r="J169" s="31">
        <f t="shared" si="23"/>
        <v>144</v>
      </c>
      <c r="K169" s="31">
        <f t="shared" si="24"/>
        <v>292</v>
      </c>
      <c r="L169" s="31">
        <f t="shared" si="25"/>
        <v>436</v>
      </c>
      <c r="M169" s="66">
        <f t="shared" si="19"/>
        <v>76.684702410231182</v>
      </c>
      <c r="N169" s="94">
        <f t="shared" si="26"/>
        <v>76.684702410231182</v>
      </c>
    </row>
    <row r="170" spans="1:14" ht="17.100000000000001" customHeight="1" outlineLevel="2">
      <c r="A170" s="33">
        <v>23</v>
      </c>
      <c r="B170" s="34" t="s">
        <v>302</v>
      </c>
      <c r="C170" s="36" t="s">
        <v>329</v>
      </c>
      <c r="D170" s="102">
        <v>87</v>
      </c>
      <c r="E170" s="102">
        <v>884</v>
      </c>
      <c r="F170" s="102">
        <v>19</v>
      </c>
      <c r="G170" s="4">
        <f t="shared" si="20"/>
        <v>46.526315789473685</v>
      </c>
      <c r="H170" s="31">
        <f t="shared" si="21"/>
        <v>1628</v>
      </c>
      <c r="I170" s="31">
        <f t="shared" si="22"/>
        <v>1675</v>
      </c>
      <c r="J170" s="31">
        <f t="shared" si="23"/>
        <v>81</v>
      </c>
      <c r="K170" s="31">
        <f t="shared" si="24"/>
        <v>165</v>
      </c>
      <c r="L170" s="31">
        <f t="shared" si="25"/>
        <v>246</v>
      </c>
      <c r="M170" s="66">
        <f t="shared" si="19"/>
        <v>53.478523895946765</v>
      </c>
      <c r="N170" s="94">
        <f t="shared" si="26"/>
        <v>53.478523895946765</v>
      </c>
    </row>
    <row r="171" spans="1:14" ht="17.100000000000001" customHeight="1" outlineLevel="2">
      <c r="A171" s="33">
        <v>24</v>
      </c>
      <c r="B171" s="34" t="s">
        <v>302</v>
      </c>
      <c r="C171" s="36" t="s">
        <v>333</v>
      </c>
      <c r="D171" s="102">
        <v>152</v>
      </c>
      <c r="E171" s="102">
        <v>1526</v>
      </c>
      <c r="F171" s="102">
        <v>19</v>
      </c>
      <c r="G171" s="4">
        <f t="shared" si="20"/>
        <v>80.315789473684205</v>
      </c>
      <c r="H171" s="31">
        <f t="shared" si="21"/>
        <v>2811</v>
      </c>
      <c r="I171" s="31">
        <f t="shared" si="22"/>
        <v>2891</v>
      </c>
      <c r="J171" s="31">
        <f t="shared" si="23"/>
        <v>141</v>
      </c>
      <c r="K171" s="31">
        <f>ROUND(I171*0.1+3,0)</f>
        <v>292</v>
      </c>
      <c r="L171" s="31">
        <f t="shared" si="25"/>
        <v>433</v>
      </c>
      <c r="M171" s="66">
        <f t="shared" si="19"/>
        <v>52.8393351800554</v>
      </c>
      <c r="N171" s="94">
        <f t="shared" si="26"/>
        <v>52.8393351800554</v>
      </c>
    </row>
    <row r="172" spans="1:14" ht="17.100000000000001" customHeight="1" outlineLevel="2">
      <c r="A172" s="33">
        <v>25</v>
      </c>
      <c r="B172" s="34" t="s">
        <v>302</v>
      </c>
      <c r="C172" s="36" t="s">
        <v>335</v>
      </c>
      <c r="D172" s="102">
        <v>105</v>
      </c>
      <c r="E172" s="102">
        <v>984</v>
      </c>
      <c r="F172" s="102">
        <v>19</v>
      </c>
      <c r="G172" s="4">
        <f t="shared" si="20"/>
        <v>51.789473684210527</v>
      </c>
      <c r="H172" s="31">
        <f t="shared" si="21"/>
        <v>1813</v>
      </c>
      <c r="I172" s="31">
        <f t="shared" si="22"/>
        <v>1864</v>
      </c>
      <c r="J172" s="31">
        <f t="shared" si="23"/>
        <v>91</v>
      </c>
      <c r="K172" s="31">
        <f t="shared" si="24"/>
        <v>183</v>
      </c>
      <c r="L172" s="31">
        <f t="shared" si="25"/>
        <v>274</v>
      </c>
      <c r="M172" s="66">
        <f t="shared" si="19"/>
        <v>49.323308270676691</v>
      </c>
      <c r="N172" s="94">
        <f t="shared" si="26"/>
        <v>49.323308270676691</v>
      </c>
    </row>
    <row r="173" spans="1:14" s="8" customFormat="1" ht="17.100000000000001" customHeight="1" outlineLevel="2">
      <c r="A173" s="33">
        <v>26</v>
      </c>
      <c r="B173" s="34" t="s">
        <v>302</v>
      </c>
      <c r="C173" s="36" t="s">
        <v>336</v>
      </c>
      <c r="D173" s="102">
        <v>33</v>
      </c>
      <c r="E173" s="102">
        <v>385</v>
      </c>
      <c r="F173" s="102">
        <v>19</v>
      </c>
      <c r="G173" s="4">
        <f t="shared" si="20"/>
        <v>20.263157894736842</v>
      </c>
      <c r="H173" s="31">
        <f t="shared" si="21"/>
        <v>709</v>
      </c>
      <c r="I173" s="31">
        <f t="shared" si="22"/>
        <v>729</v>
      </c>
      <c r="J173" s="31">
        <f t="shared" si="23"/>
        <v>35</v>
      </c>
      <c r="K173" s="31">
        <f t="shared" si="24"/>
        <v>70</v>
      </c>
      <c r="L173" s="31">
        <f t="shared" si="25"/>
        <v>105</v>
      </c>
      <c r="M173" s="66">
        <f t="shared" si="19"/>
        <v>61.403508771929822</v>
      </c>
      <c r="N173" s="94">
        <f t="shared" si="26"/>
        <v>61.403508771929822</v>
      </c>
    </row>
    <row r="174" spans="1:14" s="8" customFormat="1" ht="17.100000000000001" customHeight="1" outlineLevel="2">
      <c r="A174" s="33">
        <v>27</v>
      </c>
      <c r="B174" s="96" t="s">
        <v>302</v>
      </c>
      <c r="C174" s="35" t="s">
        <v>1061</v>
      </c>
      <c r="D174" s="103">
        <v>204</v>
      </c>
      <c r="E174" s="103">
        <v>2250</v>
      </c>
      <c r="F174" s="103">
        <v>20</v>
      </c>
      <c r="G174" s="4">
        <f t="shared" si="20"/>
        <v>112.5</v>
      </c>
      <c r="H174" s="31">
        <f t="shared" si="21"/>
        <v>3938</v>
      </c>
      <c r="I174" s="31">
        <f t="shared" si="22"/>
        <v>4050</v>
      </c>
      <c r="J174" s="31">
        <f t="shared" si="23"/>
        <v>197</v>
      </c>
      <c r="K174" s="31">
        <f t="shared" si="24"/>
        <v>402</v>
      </c>
      <c r="L174" s="31">
        <f t="shared" si="25"/>
        <v>599</v>
      </c>
      <c r="M174" s="66">
        <f t="shared" si="19"/>
        <v>55.147058823529413</v>
      </c>
      <c r="N174" s="94">
        <f t="shared" si="26"/>
        <v>55.147058823529413</v>
      </c>
    </row>
    <row r="175" spans="1:14" s="7" customFormat="1" ht="17.100000000000001" customHeight="1" outlineLevel="2">
      <c r="A175" s="33">
        <v>28</v>
      </c>
      <c r="B175" s="96" t="s">
        <v>302</v>
      </c>
      <c r="C175" s="23" t="s">
        <v>1595</v>
      </c>
      <c r="D175" s="103">
        <v>52</v>
      </c>
      <c r="E175" s="103">
        <v>552</v>
      </c>
      <c r="F175" s="103">
        <v>17</v>
      </c>
      <c r="G175" s="4">
        <f t="shared" si="20"/>
        <v>32.470588235294116</v>
      </c>
      <c r="H175" s="31">
        <f t="shared" si="21"/>
        <v>1136</v>
      </c>
      <c r="I175" s="31">
        <f t="shared" si="22"/>
        <v>1169</v>
      </c>
      <c r="J175" s="31">
        <f t="shared" si="23"/>
        <v>57</v>
      </c>
      <c r="K175" s="31">
        <f t="shared" si="24"/>
        <v>114</v>
      </c>
      <c r="L175" s="31">
        <f>J175+K175</f>
        <v>171</v>
      </c>
      <c r="M175" s="66">
        <f>G175*100/D175</f>
        <v>62.443438914027148</v>
      </c>
      <c r="N175" s="94">
        <f t="shared" si="26"/>
        <v>62.443438914027148</v>
      </c>
    </row>
    <row r="176" spans="1:14" ht="17.100000000000001" customHeight="1" outlineLevel="2">
      <c r="A176" s="33">
        <v>29</v>
      </c>
      <c r="B176" s="34" t="s">
        <v>302</v>
      </c>
      <c r="C176" s="36" t="s">
        <v>1062</v>
      </c>
      <c r="D176" s="102">
        <v>329</v>
      </c>
      <c r="E176" s="102">
        <v>3060</v>
      </c>
      <c r="F176" s="102">
        <v>22</v>
      </c>
      <c r="G176" s="4">
        <f t="shared" si="20"/>
        <v>139.09090909090909</v>
      </c>
      <c r="H176" s="31">
        <f t="shared" si="21"/>
        <v>4868</v>
      </c>
      <c r="I176" s="31">
        <f t="shared" si="22"/>
        <v>5007</v>
      </c>
      <c r="J176" s="31">
        <f>ROUND(H176*0.05-10,0)</f>
        <v>233</v>
      </c>
      <c r="K176" s="31">
        <f>ROUND(I176*0.1-23,0)</f>
        <v>478</v>
      </c>
      <c r="L176" s="31">
        <f t="shared" si="25"/>
        <v>711</v>
      </c>
      <c r="M176" s="66">
        <f t="shared" si="19"/>
        <v>42.276872064106108</v>
      </c>
      <c r="N176" s="94">
        <f t="shared" si="26"/>
        <v>42.276872064106108</v>
      </c>
    </row>
    <row r="177" spans="1:14" ht="17.100000000000001" customHeight="1" outlineLevel="2">
      <c r="A177" s="33">
        <v>30</v>
      </c>
      <c r="B177" s="34" t="s">
        <v>302</v>
      </c>
      <c r="C177" s="36" t="s">
        <v>297</v>
      </c>
      <c r="D177" s="102">
        <v>50</v>
      </c>
      <c r="E177" s="102">
        <v>590</v>
      </c>
      <c r="F177" s="102">
        <v>19</v>
      </c>
      <c r="G177" s="4">
        <f t="shared" si="20"/>
        <v>31.05263157894737</v>
      </c>
      <c r="H177" s="31">
        <f t="shared" si="21"/>
        <v>1087</v>
      </c>
      <c r="I177" s="31">
        <f t="shared" si="22"/>
        <v>1118</v>
      </c>
      <c r="J177" s="31">
        <f t="shared" si="23"/>
        <v>54</v>
      </c>
      <c r="K177" s="31">
        <f t="shared" si="24"/>
        <v>109</v>
      </c>
      <c r="L177" s="31">
        <f t="shared" si="25"/>
        <v>163</v>
      </c>
      <c r="M177" s="66">
        <f t="shared" si="19"/>
        <v>62.10526315789474</v>
      </c>
      <c r="N177" s="94">
        <f t="shared" si="26"/>
        <v>62.10526315789474</v>
      </c>
    </row>
    <row r="178" spans="1:14" ht="17.100000000000001" customHeight="1" outlineLevel="2">
      <c r="A178" s="33">
        <v>31</v>
      </c>
      <c r="B178" s="34" t="s">
        <v>302</v>
      </c>
      <c r="C178" s="36" t="s">
        <v>346</v>
      </c>
      <c r="D178" s="102">
        <v>13</v>
      </c>
      <c r="E178" s="102">
        <v>133</v>
      </c>
      <c r="F178" s="102">
        <v>20</v>
      </c>
      <c r="G178" s="4">
        <f t="shared" si="20"/>
        <v>6.65</v>
      </c>
      <c r="H178" s="31">
        <f t="shared" si="21"/>
        <v>233</v>
      </c>
      <c r="I178" s="31">
        <f t="shared" si="22"/>
        <v>239</v>
      </c>
      <c r="J178" s="31">
        <f t="shared" si="23"/>
        <v>12</v>
      </c>
      <c r="K178" s="31">
        <f t="shared" si="24"/>
        <v>21</v>
      </c>
      <c r="L178" s="31">
        <f t="shared" si="25"/>
        <v>33</v>
      </c>
      <c r="M178" s="66">
        <f t="shared" si="19"/>
        <v>51.153846153846153</v>
      </c>
      <c r="N178" s="94">
        <f t="shared" si="26"/>
        <v>51.153846153846153</v>
      </c>
    </row>
    <row r="179" spans="1:14" s="8" customFormat="1" ht="17.100000000000001" customHeight="1" outlineLevel="2">
      <c r="A179" s="33">
        <v>32</v>
      </c>
      <c r="B179" s="34" t="s">
        <v>302</v>
      </c>
      <c r="C179" s="36" t="s">
        <v>348</v>
      </c>
      <c r="D179" s="102">
        <v>36</v>
      </c>
      <c r="E179" s="102">
        <v>285</v>
      </c>
      <c r="F179" s="102">
        <v>17</v>
      </c>
      <c r="G179" s="4">
        <f t="shared" si="20"/>
        <v>16.764705882352942</v>
      </c>
      <c r="H179" s="31">
        <f t="shared" si="21"/>
        <v>587</v>
      </c>
      <c r="I179" s="31">
        <f t="shared" si="22"/>
        <v>604</v>
      </c>
      <c r="J179" s="31">
        <f t="shared" si="23"/>
        <v>29</v>
      </c>
      <c r="K179" s="31">
        <f t="shared" si="24"/>
        <v>57</v>
      </c>
      <c r="L179" s="31">
        <f t="shared" si="25"/>
        <v>86</v>
      </c>
      <c r="M179" s="66">
        <f t="shared" si="19"/>
        <v>46.568627450980394</v>
      </c>
      <c r="N179" s="94">
        <f t="shared" si="26"/>
        <v>46.568627450980394</v>
      </c>
    </row>
    <row r="180" spans="1:14" s="8" customFormat="1" ht="17.100000000000001" customHeight="1" outlineLevel="2">
      <c r="A180" s="33">
        <v>33</v>
      </c>
      <c r="B180" s="34" t="s">
        <v>302</v>
      </c>
      <c r="C180" s="36" t="s">
        <v>1063</v>
      </c>
      <c r="D180" s="102">
        <v>224</v>
      </c>
      <c r="E180" s="102">
        <v>2192</v>
      </c>
      <c r="F180" s="102">
        <v>16</v>
      </c>
      <c r="G180" s="4">
        <f t="shared" si="20"/>
        <v>137</v>
      </c>
      <c r="H180" s="31">
        <f t="shared" si="21"/>
        <v>4795</v>
      </c>
      <c r="I180" s="31">
        <f t="shared" si="22"/>
        <v>4932</v>
      </c>
      <c r="J180" s="31">
        <f>ROUND(H180*0.05-25,0)</f>
        <v>215</v>
      </c>
      <c r="K180" s="31">
        <f>ROUND(I180*0.1-23,0)</f>
        <v>470</v>
      </c>
      <c r="L180" s="31">
        <f t="shared" si="25"/>
        <v>685</v>
      </c>
      <c r="M180" s="66">
        <f t="shared" si="19"/>
        <v>61.160714285714285</v>
      </c>
      <c r="N180" s="94">
        <f t="shared" si="26"/>
        <v>61.160714285714285</v>
      </c>
    </row>
    <row r="181" spans="1:14" ht="17.100000000000001" customHeight="1" outlineLevel="2">
      <c r="A181" s="33">
        <v>34</v>
      </c>
      <c r="B181" s="34" t="s">
        <v>302</v>
      </c>
      <c r="C181" s="34" t="s">
        <v>1596</v>
      </c>
      <c r="D181" s="102">
        <v>27</v>
      </c>
      <c r="E181" s="102">
        <v>291</v>
      </c>
      <c r="F181" s="102">
        <v>19</v>
      </c>
      <c r="G181" s="4">
        <f t="shared" si="20"/>
        <v>15.315789473684211</v>
      </c>
      <c r="H181" s="31">
        <f t="shared" si="21"/>
        <v>536</v>
      </c>
      <c r="I181" s="31">
        <f t="shared" si="22"/>
        <v>551</v>
      </c>
      <c r="J181" s="31">
        <f t="shared" si="23"/>
        <v>27</v>
      </c>
      <c r="K181" s="31">
        <f t="shared" si="24"/>
        <v>52</v>
      </c>
      <c r="L181" s="31">
        <f>J181+K181</f>
        <v>79</v>
      </c>
      <c r="M181" s="66">
        <f>G181*100/D181</f>
        <v>56.725146198830409</v>
      </c>
      <c r="N181" s="94">
        <f t="shared" si="26"/>
        <v>56.725146198830409</v>
      </c>
    </row>
    <row r="182" spans="1:14" ht="17.100000000000001" customHeight="1" outlineLevel="2">
      <c r="A182" s="33">
        <v>35</v>
      </c>
      <c r="B182" s="34" t="s">
        <v>302</v>
      </c>
      <c r="C182" s="36" t="s">
        <v>353</v>
      </c>
      <c r="D182" s="102">
        <v>47</v>
      </c>
      <c r="E182" s="102">
        <v>435</v>
      </c>
      <c r="F182" s="102">
        <v>19</v>
      </c>
      <c r="G182" s="4">
        <f t="shared" si="20"/>
        <v>22.894736842105264</v>
      </c>
      <c r="H182" s="31">
        <f t="shared" si="21"/>
        <v>801</v>
      </c>
      <c r="I182" s="31">
        <f t="shared" si="22"/>
        <v>824</v>
      </c>
      <c r="J182" s="31">
        <f t="shared" si="23"/>
        <v>40</v>
      </c>
      <c r="K182" s="31">
        <f t="shared" si="24"/>
        <v>79</v>
      </c>
      <c r="L182" s="31">
        <f t="shared" si="25"/>
        <v>119</v>
      </c>
      <c r="M182" s="66">
        <f t="shared" si="19"/>
        <v>48.712206047032474</v>
      </c>
      <c r="N182" s="94">
        <f t="shared" si="26"/>
        <v>48.712206047032474</v>
      </c>
    </row>
    <row r="183" spans="1:14" ht="17.100000000000001" customHeight="1" outlineLevel="2">
      <c r="A183" s="33">
        <v>36</v>
      </c>
      <c r="B183" s="34" t="s">
        <v>302</v>
      </c>
      <c r="C183" s="36" t="s">
        <v>1064</v>
      </c>
      <c r="D183" s="102">
        <v>173</v>
      </c>
      <c r="E183" s="102">
        <v>1193</v>
      </c>
      <c r="F183" s="102">
        <v>19</v>
      </c>
      <c r="G183" s="4">
        <f t="shared" si="20"/>
        <v>62.789473684210527</v>
      </c>
      <c r="H183" s="31">
        <f t="shared" si="21"/>
        <v>2198</v>
      </c>
      <c r="I183" s="31">
        <f t="shared" si="22"/>
        <v>2260</v>
      </c>
      <c r="J183" s="31">
        <f t="shared" si="23"/>
        <v>110</v>
      </c>
      <c r="K183" s="31">
        <f t="shared" si="24"/>
        <v>223</v>
      </c>
      <c r="L183" s="31">
        <f t="shared" si="25"/>
        <v>333</v>
      </c>
      <c r="M183" s="66">
        <f t="shared" si="19"/>
        <v>36.294493459081231</v>
      </c>
      <c r="N183" s="94">
        <f t="shared" si="26"/>
        <v>36.294493459081231</v>
      </c>
    </row>
    <row r="184" spans="1:14" ht="17.100000000000001" customHeight="1" outlineLevel="2">
      <c r="A184" s="33">
        <v>37</v>
      </c>
      <c r="B184" s="34" t="s">
        <v>302</v>
      </c>
      <c r="C184" s="36" t="s">
        <v>1492</v>
      </c>
      <c r="D184" s="102">
        <v>28</v>
      </c>
      <c r="E184" s="102">
        <v>360</v>
      </c>
      <c r="F184" s="102">
        <v>19</v>
      </c>
      <c r="G184" s="4">
        <f t="shared" si="20"/>
        <v>18.94736842105263</v>
      </c>
      <c r="H184" s="31">
        <f t="shared" si="21"/>
        <v>663</v>
      </c>
      <c r="I184" s="31">
        <f t="shared" si="22"/>
        <v>682</v>
      </c>
      <c r="J184" s="31">
        <f t="shared" si="23"/>
        <v>33</v>
      </c>
      <c r="K184" s="31">
        <f t="shared" si="24"/>
        <v>65</v>
      </c>
      <c r="L184" s="31">
        <f t="shared" si="25"/>
        <v>98</v>
      </c>
      <c r="M184" s="66">
        <f t="shared" si="19"/>
        <v>67.669172932330824</v>
      </c>
      <c r="N184" s="94">
        <f t="shared" si="26"/>
        <v>67.669172932330824</v>
      </c>
    </row>
    <row r="185" spans="1:14" ht="17.100000000000001" customHeight="1" outlineLevel="2">
      <c r="A185" s="33">
        <v>38</v>
      </c>
      <c r="B185" s="34" t="s">
        <v>302</v>
      </c>
      <c r="C185" s="36" t="s">
        <v>1065</v>
      </c>
      <c r="D185" s="102">
        <v>38</v>
      </c>
      <c r="E185" s="102">
        <v>382</v>
      </c>
      <c r="F185" s="102">
        <v>19</v>
      </c>
      <c r="G185" s="4">
        <f t="shared" si="20"/>
        <v>20.105263157894736</v>
      </c>
      <c r="H185" s="31">
        <f t="shared" si="21"/>
        <v>704</v>
      </c>
      <c r="I185" s="31">
        <f t="shared" si="22"/>
        <v>724</v>
      </c>
      <c r="J185" s="31">
        <f t="shared" si="23"/>
        <v>35</v>
      </c>
      <c r="K185" s="31">
        <f t="shared" si="24"/>
        <v>69</v>
      </c>
      <c r="L185" s="31">
        <f t="shared" si="25"/>
        <v>104</v>
      </c>
      <c r="M185" s="66">
        <f t="shared" si="19"/>
        <v>52.908587257617725</v>
      </c>
      <c r="N185" s="94">
        <f t="shared" si="26"/>
        <v>52.908587257617725</v>
      </c>
    </row>
    <row r="186" spans="1:14" ht="17.100000000000001" customHeight="1" outlineLevel="2">
      <c r="A186" s="33">
        <v>39</v>
      </c>
      <c r="B186" s="34" t="s">
        <v>302</v>
      </c>
      <c r="C186" s="36" t="s">
        <v>285</v>
      </c>
      <c r="D186" s="102">
        <v>81</v>
      </c>
      <c r="E186" s="102">
        <v>1039</v>
      </c>
      <c r="F186" s="102">
        <v>20</v>
      </c>
      <c r="G186" s="4">
        <f t="shared" si="20"/>
        <v>51.95</v>
      </c>
      <c r="H186" s="31">
        <f t="shared" si="21"/>
        <v>1818</v>
      </c>
      <c r="I186" s="31">
        <f t="shared" si="22"/>
        <v>1870</v>
      </c>
      <c r="J186" s="31">
        <f t="shared" si="23"/>
        <v>91</v>
      </c>
      <c r="K186" s="31">
        <f t="shared" si="24"/>
        <v>184</v>
      </c>
      <c r="L186" s="31">
        <f t="shared" si="25"/>
        <v>275</v>
      </c>
      <c r="M186" s="66">
        <f t="shared" si="19"/>
        <v>64.135802469135797</v>
      </c>
      <c r="N186" s="94">
        <f t="shared" si="26"/>
        <v>64.135802469135797</v>
      </c>
    </row>
    <row r="187" spans="1:14" ht="17.100000000000001" customHeight="1" outlineLevel="2">
      <c r="A187" s="33">
        <v>40</v>
      </c>
      <c r="B187" s="34" t="s">
        <v>302</v>
      </c>
      <c r="C187" s="36" t="s">
        <v>1066</v>
      </c>
      <c r="D187" s="102">
        <v>13</v>
      </c>
      <c r="E187" s="102">
        <v>7</v>
      </c>
      <c r="F187" s="102">
        <v>1</v>
      </c>
      <c r="G187" s="4">
        <f t="shared" si="20"/>
        <v>7</v>
      </c>
      <c r="H187" s="31">
        <f t="shared" si="21"/>
        <v>245</v>
      </c>
      <c r="I187" s="31">
        <f t="shared" si="22"/>
        <v>252</v>
      </c>
      <c r="J187" s="31">
        <f t="shared" si="23"/>
        <v>12</v>
      </c>
      <c r="K187" s="31">
        <f t="shared" si="24"/>
        <v>22</v>
      </c>
      <c r="L187" s="31">
        <f t="shared" si="25"/>
        <v>34</v>
      </c>
      <c r="M187" s="66">
        <f t="shared" si="19"/>
        <v>53.846153846153847</v>
      </c>
      <c r="N187" s="94">
        <f t="shared" si="26"/>
        <v>53.846153846153847</v>
      </c>
    </row>
    <row r="188" spans="1:14" ht="17.100000000000001" customHeight="1" outlineLevel="2">
      <c r="A188" s="33">
        <v>41</v>
      </c>
      <c r="B188" s="34" t="s">
        <v>302</v>
      </c>
      <c r="C188" s="36" t="s">
        <v>295</v>
      </c>
      <c r="D188" s="102">
        <v>159</v>
      </c>
      <c r="E188" s="102">
        <v>1707</v>
      </c>
      <c r="F188" s="102">
        <v>20</v>
      </c>
      <c r="G188" s="4">
        <f t="shared" si="20"/>
        <v>85.35</v>
      </c>
      <c r="H188" s="31">
        <f t="shared" si="21"/>
        <v>2987</v>
      </c>
      <c r="I188" s="31">
        <f t="shared" si="22"/>
        <v>3073</v>
      </c>
      <c r="J188" s="31">
        <f t="shared" si="23"/>
        <v>149</v>
      </c>
      <c r="K188" s="31">
        <f t="shared" si="24"/>
        <v>304</v>
      </c>
      <c r="L188" s="31">
        <f t="shared" si="25"/>
        <v>453</v>
      </c>
      <c r="M188" s="66">
        <f t="shared" si="19"/>
        <v>53.679245283018865</v>
      </c>
      <c r="N188" s="94">
        <f t="shared" si="26"/>
        <v>53.679245283018865</v>
      </c>
    </row>
    <row r="189" spans="1:14" ht="17.100000000000001" customHeight="1" outlineLevel="2">
      <c r="A189" s="33">
        <v>42</v>
      </c>
      <c r="B189" s="34" t="s">
        <v>302</v>
      </c>
      <c r="C189" s="36" t="s">
        <v>364</v>
      </c>
      <c r="D189" s="102">
        <v>30</v>
      </c>
      <c r="E189" s="102">
        <v>421</v>
      </c>
      <c r="F189" s="102">
        <v>20</v>
      </c>
      <c r="G189" s="4">
        <f t="shared" si="20"/>
        <v>21.05</v>
      </c>
      <c r="H189" s="31">
        <f t="shared" si="21"/>
        <v>737</v>
      </c>
      <c r="I189" s="31">
        <f t="shared" si="22"/>
        <v>758</v>
      </c>
      <c r="J189" s="31">
        <f t="shared" si="23"/>
        <v>37</v>
      </c>
      <c r="K189" s="31">
        <f t="shared" si="24"/>
        <v>73</v>
      </c>
      <c r="L189" s="31">
        <f t="shared" si="25"/>
        <v>110</v>
      </c>
      <c r="M189" s="66">
        <f t="shared" si="19"/>
        <v>70.166666666666671</v>
      </c>
      <c r="N189" s="94">
        <f t="shared" si="26"/>
        <v>70.166666666666671</v>
      </c>
    </row>
    <row r="190" spans="1:14" ht="17.100000000000001" customHeight="1" outlineLevel="2">
      <c r="A190" s="33">
        <v>43</v>
      </c>
      <c r="B190" s="34" t="s">
        <v>302</v>
      </c>
      <c r="C190" s="36" t="s">
        <v>1067</v>
      </c>
      <c r="D190" s="102">
        <v>40</v>
      </c>
      <c r="E190" s="102">
        <v>450</v>
      </c>
      <c r="F190" s="102">
        <v>18</v>
      </c>
      <c r="G190" s="4">
        <f t="shared" si="20"/>
        <v>25</v>
      </c>
      <c r="H190" s="31">
        <f t="shared" si="21"/>
        <v>875</v>
      </c>
      <c r="I190" s="31">
        <f t="shared" si="22"/>
        <v>900</v>
      </c>
      <c r="J190" s="31">
        <f t="shared" si="23"/>
        <v>44</v>
      </c>
      <c r="K190" s="31">
        <f t="shared" si="24"/>
        <v>87</v>
      </c>
      <c r="L190" s="31">
        <f t="shared" si="25"/>
        <v>131</v>
      </c>
      <c r="M190" s="66">
        <f t="shared" si="19"/>
        <v>62.5</v>
      </c>
      <c r="N190" s="94">
        <f t="shared" si="26"/>
        <v>62.5</v>
      </c>
    </row>
    <row r="191" spans="1:14" ht="17.100000000000001" customHeight="1" outlineLevel="2">
      <c r="A191" s="33">
        <v>44</v>
      </c>
      <c r="B191" s="100" t="s">
        <v>302</v>
      </c>
      <c r="C191" s="101" t="s">
        <v>367</v>
      </c>
      <c r="D191" s="108">
        <v>54</v>
      </c>
      <c r="E191" s="108">
        <v>668</v>
      </c>
      <c r="F191" s="108">
        <v>20</v>
      </c>
      <c r="G191" s="4">
        <f t="shared" si="20"/>
        <v>33.4</v>
      </c>
      <c r="H191" s="31">
        <f t="shared" si="21"/>
        <v>1169</v>
      </c>
      <c r="I191" s="31">
        <f t="shared" si="22"/>
        <v>1202</v>
      </c>
      <c r="J191" s="31">
        <f t="shared" si="23"/>
        <v>58</v>
      </c>
      <c r="K191" s="31">
        <f t="shared" si="24"/>
        <v>117</v>
      </c>
      <c r="L191" s="31">
        <f t="shared" si="25"/>
        <v>175</v>
      </c>
      <c r="M191" s="66">
        <f t="shared" si="19"/>
        <v>61.851851851851855</v>
      </c>
      <c r="N191" s="94">
        <f t="shared" si="26"/>
        <v>61.851851851851855</v>
      </c>
    </row>
    <row r="192" spans="1:14" ht="17.100000000000001" customHeight="1" outlineLevel="2">
      <c r="A192" s="33">
        <v>45</v>
      </c>
      <c r="B192" s="34" t="s">
        <v>302</v>
      </c>
      <c r="C192" s="36" t="s">
        <v>1068</v>
      </c>
      <c r="D192" s="102">
        <v>38</v>
      </c>
      <c r="E192" s="102">
        <v>552</v>
      </c>
      <c r="F192" s="102">
        <v>20</v>
      </c>
      <c r="G192" s="4">
        <f t="shared" si="20"/>
        <v>27.6</v>
      </c>
      <c r="H192" s="31">
        <f t="shared" si="21"/>
        <v>966</v>
      </c>
      <c r="I192" s="31">
        <f t="shared" si="22"/>
        <v>994</v>
      </c>
      <c r="J192" s="31">
        <f t="shared" si="23"/>
        <v>48</v>
      </c>
      <c r="K192" s="31">
        <f t="shared" si="24"/>
        <v>96</v>
      </c>
      <c r="L192" s="31">
        <f t="shared" si="25"/>
        <v>144</v>
      </c>
      <c r="M192" s="66">
        <f t="shared" si="19"/>
        <v>72.631578947368425</v>
      </c>
      <c r="N192" s="94">
        <f t="shared" si="26"/>
        <v>72.631578947368425</v>
      </c>
    </row>
    <row r="193" spans="1:14" ht="17.100000000000001" customHeight="1" outlineLevel="2">
      <c r="A193" s="33">
        <v>46</v>
      </c>
      <c r="B193" s="34" t="s">
        <v>302</v>
      </c>
      <c r="C193" s="36" t="s">
        <v>369</v>
      </c>
      <c r="D193" s="102">
        <v>128</v>
      </c>
      <c r="E193" s="102">
        <v>1366</v>
      </c>
      <c r="F193" s="102">
        <v>19</v>
      </c>
      <c r="G193" s="4">
        <f t="shared" si="20"/>
        <v>71.89473684210526</v>
      </c>
      <c r="H193" s="31">
        <f t="shared" si="21"/>
        <v>2516</v>
      </c>
      <c r="I193" s="31">
        <f t="shared" si="22"/>
        <v>2588</v>
      </c>
      <c r="J193" s="31">
        <f t="shared" si="23"/>
        <v>126</v>
      </c>
      <c r="K193" s="31">
        <f t="shared" si="24"/>
        <v>256</v>
      </c>
      <c r="L193" s="31">
        <f t="shared" si="25"/>
        <v>382</v>
      </c>
      <c r="M193" s="66">
        <f t="shared" si="19"/>
        <v>56.167763157894733</v>
      </c>
      <c r="N193" s="94">
        <f t="shared" si="26"/>
        <v>56.167763157894733</v>
      </c>
    </row>
    <row r="194" spans="1:14" ht="17.100000000000001" customHeight="1" outlineLevel="2">
      <c r="A194" s="33">
        <v>47</v>
      </c>
      <c r="B194" s="34" t="s">
        <v>302</v>
      </c>
      <c r="C194" s="36" t="s">
        <v>370</v>
      </c>
      <c r="D194" s="102">
        <v>126</v>
      </c>
      <c r="E194" s="102">
        <v>1357</v>
      </c>
      <c r="F194" s="102">
        <v>20</v>
      </c>
      <c r="G194" s="4">
        <f t="shared" si="20"/>
        <v>67.849999999999994</v>
      </c>
      <c r="H194" s="31">
        <f t="shared" si="21"/>
        <v>2375</v>
      </c>
      <c r="I194" s="31">
        <f t="shared" si="22"/>
        <v>2443</v>
      </c>
      <c r="J194" s="31">
        <f t="shared" si="23"/>
        <v>119</v>
      </c>
      <c r="K194" s="31">
        <f t="shared" si="24"/>
        <v>241</v>
      </c>
      <c r="L194" s="31">
        <f t="shared" si="25"/>
        <v>360</v>
      </c>
      <c r="M194" s="66">
        <f t="shared" si="19"/>
        <v>53.849206349206341</v>
      </c>
      <c r="N194" s="94">
        <f t="shared" si="26"/>
        <v>53.849206349206341</v>
      </c>
    </row>
    <row r="195" spans="1:14" ht="17.100000000000001" customHeight="1" outlineLevel="2">
      <c r="A195" s="33">
        <v>48</v>
      </c>
      <c r="B195" s="34" t="s">
        <v>302</v>
      </c>
      <c r="C195" s="36" t="s">
        <v>1069</v>
      </c>
      <c r="D195" s="102">
        <v>62</v>
      </c>
      <c r="E195" s="102">
        <v>478</v>
      </c>
      <c r="F195" s="102">
        <v>19</v>
      </c>
      <c r="G195" s="4">
        <f t="shared" si="20"/>
        <v>25.157894736842106</v>
      </c>
      <c r="H195" s="31">
        <f t="shared" si="21"/>
        <v>881</v>
      </c>
      <c r="I195" s="31">
        <f t="shared" si="22"/>
        <v>906</v>
      </c>
      <c r="J195" s="31">
        <f t="shared" si="23"/>
        <v>44</v>
      </c>
      <c r="K195" s="31">
        <f t="shared" si="24"/>
        <v>88</v>
      </c>
      <c r="L195" s="31">
        <f t="shared" si="25"/>
        <v>132</v>
      </c>
      <c r="M195" s="66">
        <f t="shared" si="19"/>
        <v>40.577249575551782</v>
      </c>
      <c r="N195" s="94">
        <f t="shared" si="26"/>
        <v>40.577249575551782</v>
      </c>
    </row>
    <row r="196" spans="1:14" ht="17.100000000000001" customHeight="1" outlineLevel="2">
      <c r="A196" s="33">
        <v>49</v>
      </c>
      <c r="B196" s="34" t="s">
        <v>302</v>
      </c>
      <c r="C196" s="36" t="s">
        <v>1070</v>
      </c>
      <c r="D196" s="102">
        <v>120</v>
      </c>
      <c r="E196" s="102">
        <v>1609</v>
      </c>
      <c r="F196" s="102">
        <v>20</v>
      </c>
      <c r="G196" s="4">
        <f t="shared" si="20"/>
        <v>80.45</v>
      </c>
      <c r="H196" s="31">
        <f t="shared" si="21"/>
        <v>2816</v>
      </c>
      <c r="I196" s="31">
        <f t="shared" si="22"/>
        <v>2896</v>
      </c>
      <c r="J196" s="31">
        <f t="shared" si="23"/>
        <v>141</v>
      </c>
      <c r="K196" s="31">
        <f t="shared" si="24"/>
        <v>287</v>
      </c>
      <c r="L196" s="31">
        <f t="shared" si="25"/>
        <v>428</v>
      </c>
      <c r="M196" s="66">
        <f t="shared" si="19"/>
        <v>67.041666666666671</v>
      </c>
      <c r="N196" s="94">
        <f t="shared" si="26"/>
        <v>67.041666666666671</v>
      </c>
    </row>
    <row r="197" spans="1:14" ht="17.100000000000001" customHeight="1" outlineLevel="2">
      <c r="A197" s="33">
        <v>50</v>
      </c>
      <c r="B197" s="34" t="s">
        <v>302</v>
      </c>
      <c r="C197" s="36" t="s">
        <v>378</v>
      </c>
      <c r="D197" s="102">
        <v>42</v>
      </c>
      <c r="E197" s="102">
        <v>208</v>
      </c>
      <c r="F197" s="102">
        <v>19</v>
      </c>
      <c r="G197" s="4">
        <f t="shared" si="20"/>
        <v>10.947368421052632</v>
      </c>
      <c r="H197" s="31">
        <f t="shared" si="21"/>
        <v>383</v>
      </c>
      <c r="I197" s="31">
        <f t="shared" si="22"/>
        <v>394</v>
      </c>
      <c r="J197" s="31">
        <f t="shared" si="23"/>
        <v>19</v>
      </c>
      <c r="K197" s="31">
        <f t="shared" si="24"/>
        <v>36</v>
      </c>
      <c r="L197" s="31">
        <f t="shared" si="25"/>
        <v>55</v>
      </c>
      <c r="M197" s="66">
        <f t="shared" si="19"/>
        <v>26.065162907268171</v>
      </c>
      <c r="N197" s="94">
        <f t="shared" si="26"/>
        <v>26.065162907268171</v>
      </c>
    </row>
    <row r="198" spans="1:14" ht="17.100000000000001" customHeight="1" outlineLevel="2">
      <c r="A198" s="33">
        <v>51</v>
      </c>
      <c r="B198" s="34" t="s">
        <v>302</v>
      </c>
      <c r="C198" s="36" t="s">
        <v>1071</v>
      </c>
      <c r="D198" s="102">
        <v>93</v>
      </c>
      <c r="E198" s="102">
        <v>1720</v>
      </c>
      <c r="F198" s="102">
        <v>21</v>
      </c>
      <c r="G198" s="4">
        <f t="shared" si="20"/>
        <v>81.904761904761898</v>
      </c>
      <c r="H198" s="31">
        <f t="shared" si="21"/>
        <v>2867</v>
      </c>
      <c r="I198" s="31">
        <f t="shared" si="22"/>
        <v>2949</v>
      </c>
      <c r="J198" s="31">
        <f t="shared" si="23"/>
        <v>143</v>
      </c>
      <c r="K198" s="31">
        <f t="shared" si="24"/>
        <v>292</v>
      </c>
      <c r="L198" s="31">
        <f t="shared" si="25"/>
        <v>435</v>
      </c>
      <c r="M198" s="66">
        <f t="shared" si="19"/>
        <v>88.069636456733221</v>
      </c>
      <c r="N198" s="94">
        <f t="shared" si="26"/>
        <v>88.069636456733221</v>
      </c>
    </row>
    <row r="199" spans="1:14" s="117" customFormat="1" ht="17.100000000000001" customHeight="1" outlineLevel="1">
      <c r="A199" s="33"/>
      <c r="B199" s="57" t="s">
        <v>379</v>
      </c>
      <c r="C199" s="36"/>
      <c r="D199" s="102"/>
      <c r="E199" s="102"/>
      <c r="F199" s="102"/>
      <c r="G199" s="4"/>
      <c r="H199" s="31"/>
      <c r="I199" s="31"/>
      <c r="J199" s="31">
        <f>SUBTOTAL(9,J148:J198)</f>
        <v>4261</v>
      </c>
      <c r="K199" s="31">
        <f>SUBTOTAL(9,K148:K198)</f>
        <v>8655</v>
      </c>
      <c r="L199" s="31">
        <f>SUBTOTAL(9,L148:L198)</f>
        <v>12916</v>
      </c>
      <c r="M199" s="66"/>
      <c r="N199" s="94"/>
    </row>
    <row r="200" spans="1:14" ht="15" customHeight="1" outlineLevel="2">
      <c r="A200" s="42">
        <v>1</v>
      </c>
      <c r="B200" s="43" t="s">
        <v>1206</v>
      </c>
      <c r="C200" s="36" t="s">
        <v>381</v>
      </c>
      <c r="D200" s="102">
        <v>65</v>
      </c>
      <c r="E200" s="102">
        <v>812</v>
      </c>
      <c r="F200" s="102">
        <v>19</v>
      </c>
      <c r="G200" s="4">
        <f t="shared" si="20"/>
        <v>42.736842105263158</v>
      </c>
      <c r="H200" s="31">
        <f t="shared" si="21"/>
        <v>1496</v>
      </c>
      <c r="I200" s="31">
        <f t="shared" si="22"/>
        <v>1539</v>
      </c>
      <c r="J200" s="31">
        <f t="shared" si="23"/>
        <v>75</v>
      </c>
      <c r="K200" s="31">
        <f t="shared" si="24"/>
        <v>151</v>
      </c>
      <c r="L200" s="31">
        <f t="shared" ref="L200:L264" si="27">J200+K200</f>
        <v>226</v>
      </c>
      <c r="M200" s="66">
        <f t="shared" ref="M200:M260" si="28">G200*100/D200</f>
        <v>65.748987854251013</v>
      </c>
      <c r="N200" s="94">
        <f t="shared" si="26"/>
        <v>65.748987854251013</v>
      </c>
    </row>
    <row r="201" spans="1:14" ht="15" customHeight="1" outlineLevel="2">
      <c r="A201" s="42">
        <v>2</v>
      </c>
      <c r="B201" s="43" t="s">
        <v>1206</v>
      </c>
      <c r="C201" s="36" t="s">
        <v>796</v>
      </c>
      <c r="D201" s="102">
        <v>75</v>
      </c>
      <c r="E201" s="102">
        <v>898</v>
      </c>
      <c r="F201" s="102">
        <v>20</v>
      </c>
      <c r="G201" s="4">
        <f t="shared" si="20"/>
        <v>44.9</v>
      </c>
      <c r="H201" s="31">
        <f t="shared" si="21"/>
        <v>1572</v>
      </c>
      <c r="I201" s="31">
        <f t="shared" si="22"/>
        <v>1616</v>
      </c>
      <c r="J201" s="31">
        <f t="shared" si="23"/>
        <v>79</v>
      </c>
      <c r="K201" s="31">
        <f t="shared" si="24"/>
        <v>159</v>
      </c>
      <c r="L201" s="31">
        <f t="shared" si="27"/>
        <v>238</v>
      </c>
      <c r="M201" s="66">
        <f t="shared" si="28"/>
        <v>59.866666666666667</v>
      </c>
      <c r="N201" s="94">
        <f t="shared" si="26"/>
        <v>59.866666666666667</v>
      </c>
    </row>
    <row r="202" spans="1:14" ht="15" customHeight="1" outlineLevel="2">
      <c r="A202" s="42">
        <v>3</v>
      </c>
      <c r="B202" s="43" t="s">
        <v>1206</v>
      </c>
      <c r="C202" s="36" t="s">
        <v>384</v>
      </c>
      <c r="D202" s="102">
        <v>49</v>
      </c>
      <c r="E202" s="102">
        <v>605</v>
      </c>
      <c r="F202" s="102">
        <v>19</v>
      </c>
      <c r="G202" s="4">
        <f t="shared" ref="G202:G266" si="29">E202/F202</f>
        <v>31.842105263157894</v>
      </c>
      <c r="H202" s="31">
        <f t="shared" ref="H202:H266" si="30">ROUND(G202*35,0)</f>
        <v>1114</v>
      </c>
      <c r="I202" s="31">
        <f t="shared" ref="I202:I266" si="31">ROUND(G202*36,0)</f>
        <v>1146</v>
      </c>
      <c r="J202" s="31">
        <f t="shared" ref="J202:J266" si="32">ROUND(H202*0.05,0)</f>
        <v>56</v>
      </c>
      <c r="K202" s="31">
        <f t="shared" ref="K202:K266" si="33">ROUND(I202*0.1-3,0)</f>
        <v>112</v>
      </c>
      <c r="L202" s="31">
        <f t="shared" si="27"/>
        <v>168</v>
      </c>
      <c r="M202" s="66">
        <f t="shared" si="28"/>
        <v>64.983888292158966</v>
      </c>
      <c r="N202" s="94">
        <f t="shared" ref="N202:N266" si="34">G202*100/D202</f>
        <v>64.983888292158966</v>
      </c>
    </row>
    <row r="203" spans="1:14" ht="15" customHeight="1" outlineLevel="2">
      <c r="A203" s="42">
        <v>4</v>
      </c>
      <c r="B203" s="43" t="s">
        <v>1206</v>
      </c>
      <c r="C203" s="36" t="s">
        <v>389</v>
      </c>
      <c r="D203" s="102">
        <v>68</v>
      </c>
      <c r="E203" s="102">
        <v>242</v>
      </c>
      <c r="F203" s="102">
        <v>5</v>
      </c>
      <c r="G203" s="4">
        <f t="shared" si="29"/>
        <v>48.4</v>
      </c>
      <c r="H203" s="31">
        <f t="shared" si="30"/>
        <v>1694</v>
      </c>
      <c r="I203" s="31">
        <f t="shared" si="31"/>
        <v>1742</v>
      </c>
      <c r="J203" s="31">
        <f t="shared" si="32"/>
        <v>85</v>
      </c>
      <c r="K203" s="31">
        <f t="shared" si="33"/>
        <v>171</v>
      </c>
      <c r="L203" s="31">
        <f t="shared" si="27"/>
        <v>256</v>
      </c>
      <c r="M203" s="66">
        <f t="shared" si="28"/>
        <v>71.17647058823529</v>
      </c>
      <c r="N203" s="94">
        <f t="shared" si="34"/>
        <v>71.17647058823529</v>
      </c>
    </row>
    <row r="204" spans="1:14" ht="15" customHeight="1" outlineLevel="2">
      <c r="A204" s="42">
        <v>5</v>
      </c>
      <c r="B204" s="43" t="s">
        <v>1206</v>
      </c>
      <c r="C204" s="36" t="s">
        <v>322</v>
      </c>
      <c r="D204" s="102">
        <v>64</v>
      </c>
      <c r="E204" s="102">
        <v>345</v>
      </c>
      <c r="F204" s="102">
        <v>11</v>
      </c>
      <c r="G204" s="4">
        <f t="shared" si="29"/>
        <v>31.363636363636363</v>
      </c>
      <c r="H204" s="31">
        <f t="shared" si="30"/>
        <v>1098</v>
      </c>
      <c r="I204" s="31">
        <f t="shared" si="31"/>
        <v>1129</v>
      </c>
      <c r="J204" s="31">
        <f t="shared" si="32"/>
        <v>55</v>
      </c>
      <c r="K204" s="31">
        <f t="shared" si="33"/>
        <v>110</v>
      </c>
      <c r="L204" s="31">
        <f t="shared" si="27"/>
        <v>165</v>
      </c>
      <c r="M204" s="66">
        <f t="shared" si="28"/>
        <v>49.00568181818182</v>
      </c>
      <c r="N204" s="94">
        <f t="shared" si="34"/>
        <v>49.00568181818182</v>
      </c>
    </row>
    <row r="205" spans="1:14" ht="15" customHeight="1" outlineLevel="2">
      <c r="A205" s="42">
        <v>6</v>
      </c>
      <c r="B205" s="43" t="s">
        <v>1206</v>
      </c>
      <c r="C205" s="36" t="s">
        <v>1072</v>
      </c>
      <c r="D205" s="102">
        <v>65</v>
      </c>
      <c r="E205" s="102">
        <v>512</v>
      </c>
      <c r="F205" s="102">
        <v>19</v>
      </c>
      <c r="G205" s="4">
        <f t="shared" si="29"/>
        <v>26.94736842105263</v>
      </c>
      <c r="H205" s="31">
        <f t="shared" si="30"/>
        <v>943</v>
      </c>
      <c r="I205" s="31">
        <f t="shared" si="31"/>
        <v>970</v>
      </c>
      <c r="J205" s="31">
        <f t="shared" si="32"/>
        <v>47</v>
      </c>
      <c r="K205" s="31">
        <f t="shared" si="33"/>
        <v>94</v>
      </c>
      <c r="L205" s="31">
        <f t="shared" si="27"/>
        <v>141</v>
      </c>
      <c r="M205" s="66">
        <f t="shared" si="28"/>
        <v>41.457489878542503</v>
      </c>
      <c r="N205" s="94">
        <f t="shared" si="34"/>
        <v>41.457489878542503</v>
      </c>
    </row>
    <row r="206" spans="1:14" ht="15" customHeight="1" outlineLevel="2">
      <c r="A206" s="42">
        <v>7</v>
      </c>
      <c r="B206" s="43" t="s">
        <v>1206</v>
      </c>
      <c r="C206" s="36" t="s">
        <v>402</v>
      </c>
      <c r="D206" s="102">
        <v>40</v>
      </c>
      <c r="E206" s="102">
        <v>253</v>
      </c>
      <c r="F206" s="102">
        <v>20</v>
      </c>
      <c r="G206" s="4">
        <f t="shared" si="29"/>
        <v>12.65</v>
      </c>
      <c r="H206" s="31">
        <f t="shared" si="30"/>
        <v>443</v>
      </c>
      <c r="I206" s="31">
        <f t="shared" si="31"/>
        <v>455</v>
      </c>
      <c r="J206" s="31">
        <f t="shared" si="32"/>
        <v>22</v>
      </c>
      <c r="K206" s="31">
        <f t="shared" si="33"/>
        <v>43</v>
      </c>
      <c r="L206" s="31">
        <f t="shared" si="27"/>
        <v>65</v>
      </c>
      <c r="M206" s="66">
        <f t="shared" si="28"/>
        <v>31.625</v>
      </c>
      <c r="N206" s="94">
        <f t="shared" si="34"/>
        <v>31.625</v>
      </c>
    </row>
    <row r="207" spans="1:14" ht="15" customHeight="1" outlineLevel="2">
      <c r="A207" s="42">
        <v>8</v>
      </c>
      <c r="B207" s="43" t="s">
        <v>1206</v>
      </c>
      <c r="C207" s="36" t="s">
        <v>392</v>
      </c>
      <c r="D207" s="102">
        <v>25</v>
      </c>
      <c r="E207" s="102">
        <v>182</v>
      </c>
      <c r="F207" s="102">
        <v>15</v>
      </c>
      <c r="G207" s="4">
        <f t="shared" si="29"/>
        <v>12.133333333333333</v>
      </c>
      <c r="H207" s="31">
        <f t="shared" si="30"/>
        <v>425</v>
      </c>
      <c r="I207" s="31">
        <f t="shared" si="31"/>
        <v>437</v>
      </c>
      <c r="J207" s="31">
        <f t="shared" si="32"/>
        <v>21</v>
      </c>
      <c r="K207" s="31">
        <f t="shared" si="33"/>
        <v>41</v>
      </c>
      <c r="L207" s="31">
        <f t="shared" si="27"/>
        <v>62</v>
      </c>
      <c r="M207" s="66">
        <f t="shared" si="28"/>
        <v>48.533333333333331</v>
      </c>
      <c r="N207" s="94">
        <f t="shared" si="34"/>
        <v>48.533333333333331</v>
      </c>
    </row>
    <row r="208" spans="1:14" ht="15" customHeight="1" outlineLevel="2">
      <c r="A208" s="42">
        <v>9</v>
      </c>
      <c r="B208" s="43" t="s">
        <v>1206</v>
      </c>
      <c r="C208" s="36" t="s">
        <v>404</v>
      </c>
      <c r="D208" s="102">
        <v>143</v>
      </c>
      <c r="E208" s="102">
        <v>1254</v>
      </c>
      <c r="F208" s="102">
        <v>19</v>
      </c>
      <c r="G208" s="4">
        <f t="shared" si="29"/>
        <v>66</v>
      </c>
      <c r="H208" s="31">
        <f t="shared" si="30"/>
        <v>2310</v>
      </c>
      <c r="I208" s="31">
        <f t="shared" si="31"/>
        <v>2376</v>
      </c>
      <c r="J208" s="31">
        <f t="shared" si="32"/>
        <v>116</v>
      </c>
      <c r="K208" s="31">
        <f t="shared" si="33"/>
        <v>235</v>
      </c>
      <c r="L208" s="31">
        <f t="shared" si="27"/>
        <v>351</v>
      </c>
      <c r="M208" s="66">
        <f t="shared" si="28"/>
        <v>46.153846153846153</v>
      </c>
      <c r="N208" s="94">
        <f t="shared" si="34"/>
        <v>46.153846153846153</v>
      </c>
    </row>
    <row r="209" spans="1:14" ht="15" customHeight="1" outlineLevel="2">
      <c r="A209" s="42">
        <v>10</v>
      </c>
      <c r="B209" s="43" t="s">
        <v>1206</v>
      </c>
      <c r="C209" s="36" t="s">
        <v>405</v>
      </c>
      <c r="D209" s="102">
        <v>95</v>
      </c>
      <c r="E209" s="102">
        <v>867</v>
      </c>
      <c r="F209" s="102">
        <v>19</v>
      </c>
      <c r="G209" s="4">
        <f t="shared" si="29"/>
        <v>45.631578947368418</v>
      </c>
      <c r="H209" s="31">
        <f t="shared" si="30"/>
        <v>1597</v>
      </c>
      <c r="I209" s="31">
        <f t="shared" si="31"/>
        <v>1643</v>
      </c>
      <c r="J209" s="31">
        <f t="shared" si="32"/>
        <v>80</v>
      </c>
      <c r="K209" s="31">
        <f t="shared" si="33"/>
        <v>161</v>
      </c>
      <c r="L209" s="31">
        <f t="shared" si="27"/>
        <v>241</v>
      </c>
      <c r="M209" s="66">
        <f t="shared" si="28"/>
        <v>48.03324099722991</v>
      </c>
      <c r="N209" s="94">
        <f t="shared" si="34"/>
        <v>48.03324099722991</v>
      </c>
    </row>
    <row r="210" spans="1:14" ht="15" customHeight="1" outlineLevel="2">
      <c r="A210" s="42">
        <v>11</v>
      </c>
      <c r="B210" s="43" t="s">
        <v>1206</v>
      </c>
      <c r="C210" s="36" t="s">
        <v>408</v>
      </c>
      <c r="D210" s="102">
        <v>201</v>
      </c>
      <c r="E210" s="102">
        <v>2259</v>
      </c>
      <c r="F210" s="102">
        <v>19</v>
      </c>
      <c r="G210" s="4">
        <f t="shared" si="29"/>
        <v>118.89473684210526</v>
      </c>
      <c r="H210" s="31">
        <f t="shared" si="30"/>
        <v>4161</v>
      </c>
      <c r="I210" s="31">
        <f t="shared" si="31"/>
        <v>4280</v>
      </c>
      <c r="J210" s="31">
        <f>ROUND(H210*0.05-20,0)</f>
        <v>188</v>
      </c>
      <c r="K210" s="31">
        <f>ROUND(I210*0.1-23,0)</f>
        <v>405</v>
      </c>
      <c r="L210" s="31">
        <f t="shared" si="27"/>
        <v>593</v>
      </c>
      <c r="M210" s="66">
        <f t="shared" si="28"/>
        <v>59.151610369206601</v>
      </c>
      <c r="N210" s="94">
        <f t="shared" si="34"/>
        <v>59.151610369206601</v>
      </c>
    </row>
    <row r="211" spans="1:14" ht="15" customHeight="1" outlineLevel="2">
      <c r="A211" s="42">
        <v>12</v>
      </c>
      <c r="B211" s="43" t="s">
        <v>1206</v>
      </c>
      <c r="C211" s="36" t="s">
        <v>412</v>
      </c>
      <c r="D211" s="102">
        <v>160</v>
      </c>
      <c r="E211" s="102">
        <v>1162</v>
      </c>
      <c r="F211" s="102">
        <v>19</v>
      </c>
      <c r="G211" s="4">
        <f t="shared" si="29"/>
        <v>61.157894736842103</v>
      </c>
      <c r="H211" s="31">
        <f t="shared" si="30"/>
        <v>2141</v>
      </c>
      <c r="I211" s="31">
        <f t="shared" si="31"/>
        <v>2202</v>
      </c>
      <c r="J211" s="31">
        <f t="shared" si="32"/>
        <v>107</v>
      </c>
      <c r="K211" s="31">
        <f t="shared" si="33"/>
        <v>217</v>
      </c>
      <c r="L211" s="31">
        <f t="shared" si="27"/>
        <v>324</v>
      </c>
      <c r="M211" s="66">
        <f t="shared" si="28"/>
        <v>38.223684210526315</v>
      </c>
      <c r="N211" s="94">
        <f t="shared" si="34"/>
        <v>38.223684210526315</v>
      </c>
    </row>
    <row r="212" spans="1:14" ht="15" customHeight="1" outlineLevel="2">
      <c r="A212" s="42">
        <v>13</v>
      </c>
      <c r="B212" s="43" t="s">
        <v>1206</v>
      </c>
      <c r="C212" s="36" t="s">
        <v>410</v>
      </c>
      <c r="D212" s="102">
        <v>95</v>
      </c>
      <c r="E212" s="102">
        <v>778</v>
      </c>
      <c r="F212" s="102">
        <v>17</v>
      </c>
      <c r="G212" s="4">
        <f t="shared" si="29"/>
        <v>45.764705882352942</v>
      </c>
      <c r="H212" s="31">
        <f t="shared" si="30"/>
        <v>1602</v>
      </c>
      <c r="I212" s="31">
        <f t="shared" si="31"/>
        <v>1648</v>
      </c>
      <c r="J212" s="31">
        <f t="shared" si="32"/>
        <v>80</v>
      </c>
      <c r="K212" s="31">
        <f t="shared" si="33"/>
        <v>162</v>
      </c>
      <c r="L212" s="31">
        <f t="shared" si="27"/>
        <v>242</v>
      </c>
      <c r="M212" s="66">
        <f t="shared" si="28"/>
        <v>48.173374613003098</v>
      </c>
      <c r="N212" s="94">
        <f t="shared" si="34"/>
        <v>48.173374613003098</v>
      </c>
    </row>
    <row r="213" spans="1:14" ht="15" customHeight="1" outlineLevel="2">
      <c r="A213" s="42">
        <v>14</v>
      </c>
      <c r="B213" s="43" t="s">
        <v>1206</v>
      </c>
      <c r="C213" s="36" t="s">
        <v>1076</v>
      </c>
      <c r="D213" s="102">
        <v>144</v>
      </c>
      <c r="E213" s="102">
        <v>1626</v>
      </c>
      <c r="F213" s="102">
        <v>19</v>
      </c>
      <c r="G213" s="4">
        <f t="shared" si="29"/>
        <v>85.578947368421055</v>
      </c>
      <c r="H213" s="31">
        <f t="shared" si="30"/>
        <v>2995</v>
      </c>
      <c r="I213" s="31">
        <f t="shared" si="31"/>
        <v>3081</v>
      </c>
      <c r="J213" s="31">
        <f t="shared" si="32"/>
        <v>150</v>
      </c>
      <c r="K213" s="31">
        <f t="shared" si="33"/>
        <v>305</v>
      </c>
      <c r="L213" s="31">
        <f>J213+K213</f>
        <v>455</v>
      </c>
      <c r="M213" s="66">
        <f>G213*100/D213</f>
        <v>59.429824561403507</v>
      </c>
      <c r="N213" s="94">
        <f t="shared" si="34"/>
        <v>59.429824561403507</v>
      </c>
    </row>
    <row r="214" spans="1:14" ht="15" customHeight="1" outlineLevel="2">
      <c r="A214" s="42">
        <v>15</v>
      </c>
      <c r="B214" s="43" t="s">
        <v>1206</v>
      </c>
      <c r="C214" s="36" t="s">
        <v>439</v>
      </c>
      <c r="D214" s="102">
        <v>166</v>
      </c>
      <c r="E214" s="102">
        <v>1593</v>
      </c>
      <c r="F214" s="102">
        <v>20</v>
      </c>
      <c r="G214" s="4">
        <f t="shared" si="29"/>
        <v>79.650000000000006</v>
      </c>
      <c r="H214" s="31">
        <f t="shared" si="30"/>
        <v>2788</v>
      </c>
      <c r="I214" s="31">
        <f t="shared" si="31"/>
        <v>2867</v>
      </c>
      <c r="J214" s="31">
        <f t="shared" si="32"/>
        <v>139</v>
      </c>
      <c r="K214" s="31">
        <f t="shared" si="33"/>
        <v>284</v>
      </c>
      <c r="L214" s="31">
        <f t="shared" si="27"/>
        <v>423</v>
      </c>
      <c r="M214" s="66">
        <f t="shared" si="28"/>
        <v>47.981927710843379</v>
      </c>
      <c r="N214" s="94">
        <f t="shared" si="34"/>
        <v>47.981927710843379</v>
      </c>
    </row>
    <row r="215" spans="1:14" ht="15" customHeight="1" outlineLevel="2">
      <c r="A215" s="42">
        <v>16</v>
      </c>
      <c r="B215" s="43" t="s">
        <v>1206</v>
      </c>
      <c r="C215" s="36" t="s">
        <v>1073</v>
      </c>
      <c r="D215" s="102">
        <v>102</v>
      </c>
      <c r="E215" s="102">
        <v>617</v>
      </c>
      <c r="F215" s="102">
        <v>12</v>
      </c>
      <c r="G215" s="4">
        <f t="shared" si="29"/>
        <v>51.416666666666664</v>
      </c>
      <c r="H215" s="31">
        <f t="shared" si="30"/>
        <v>1800</v>
      </c>
      <c r="I215" s="31">
        <f t="shared" si="31"/>
        <v>1851</v>
      </c>
      <c r="J215" s="31">
        <f t="shared" si="32"/>
        <v>90</v>
      </c>
      <c r="K215" s="31">
        <f t="shared" si="33"/>
        <v>182</v>
      </c>
      <c r="L215" s="31">
        <f t="shared" si="27"/>
        <v>272</v>
      </c>
      <c r="M215" s="66">
        <f t="shared" si="28"/>
        <v>50.408496732026137</v>
      </c>
      <c r="N215" s="94">
        <f t="shared" si="34"/>
        <v>50.408496732026137</v>
      </c>
    </row>
    <row r="216" spans="1:14" ht="15" customHeight="1" outlineLevel="2">
      <c r="A216" s="42">
        <v>17</v>
      </c>
      <c r="B216" s="43" t="s">
        <v>1206</v>
      </c>
      <c r="C216" s="36" t="s">
        <v>1074</v>
      </c>
      <c r="D216" s="102">
        <v>122</v>
      </c>
      <c r="E216" s="102">
        <v>1391</v>
      </c>
      <c r="F216" s="102">
        <v>20</v>
      </c>
      <c r="G216" s="4">
        <f t="shared" si="29"/>
        <v>69.55</v>
      </c>
      <c r="H216" s="31">
        <f t="shared" si="30"/>
        <v>2434</v>
      </c>
      <c r="I216" s="31">
        <f t="shared" si="31"/>
        <v>2504</v>
      </c>
      <c r="J216" s="31">
        <f t="shared" si="32"/>
        <v>122</v>
      </c>
      <c r="K216" s="31">
        <f t="shared" si="33"/>
        <v>247</v>
      </c>
      <c r="L216" s="31">
        <f t="shared" si="27"/>
        <v>369</v>
      </c>
      <c r="M216" s="66">
        <f t="shared" si="28"/>
        <v>57.008196721311478</v>
      </c>
      <c r="N216" s="94">
        <f t="shared" si="34"/>
        <v>57.008196721311478</v>
      </c>
    </row>
    <row r="217" spans="1:14" ht="15" customHeight="1" outlineLevel="2">
      <c r="A217" s="42">
        <v>18</v>
      </c>
      <c r="B217" s="43" t="s">
        <v>1206</v>
      </c>
      <c r="C217" s="36" t="s">
        <v>423</v>
      </c>
      <c r="D217" s="102">
        <v>105</v>
      </c>
      <c r="E217" s="102">
        <v>1464</v>
      </c>
      <c r="F217" s="102">
        <v>20</v>
      </c>
      <c r="G217" s="4">
        <f t="shared" si="29"/>
        <v>73.2</v>
      </c>
      <c r="H217" s="31">
        <f t="shared" si="30"/>
        <v>2562</v>
      </c>
      <c r="I217" s="31">
        <f t="shared" si="31"/>
        <v>2635</v>
      </c>
      <c r="J217" s="31">
        <f t="shared" si="32"/>
        <v>128</v>
      </c>
      <c r="K217" s="31">
        <f t="shared" si="33"/>
        <v>261</v>
      </c>
      <c r="L217" s="31">
        <f t="shared" si="27"/>
        <v>389</v>
      </c>
      <c r="M217" s="66">
        <f t="shared" si="28"/>
        <v>69.714285714285708</v>
      </c>
      <c r="N217" s="94">
        <f t="shared" si="34"/>
        <v>69.714285714285708</v>
      </c>
    </row>
    <row r="218" spans="1:14" ht="15" customHeight="1" outlineLevel="2">
      <c r="A218" s="42">
        <v>19</v>
      </c>
      <c r="B218" s="43" t="s">
        <v>1206</v>
      </c>
      <c r="C218" s="36" t="s">
        <v>1493</v>
      </c>
      <c r="D218" s="102">
        <v>62</v>
      </c>
      <c r="E218" s="102">
        <v>855</v>
      </c>
      <c r="F218" s="102">
        <v>20</v>
      </c>
      <c r="G218" s="4">
        <f t="shared" si="29"/>
        <v>42.75</v>
      </c>
      <c r="H218" s="31">
        <f t="shared" si="30"/>
        <v>1496</v>
      </c>
      <c r="I218" s="31">
        <f t="shared" si="31"/>
        <v>1539</v>
      </c>
      <c r="J218" s="31">
        <f t="shared" si="32"/>
        <v>75</v>
      </c>
      <c r="K218" s="31">
        <f t="shared" si="33"/>
        <v>151</v>
      </c>
      <c r="L218" s="31">
        <f t="shared" si="27"/>
        <v>226</v>
      </c>
      <c r="M218" s="66">
        <f t="shared" si="28"/>
        <v>68.951612903225808</v>
      </c>
      <c r="N218" s="94">
        <f t="shared" si="34"/>
        <v>68.951612903225808</v>
      </c>
    </row>
    <row r="219" spans="1:14" ht="15" customHeight="1" outlineLevel="2">
      <c r="A219" s="42">
        <v>20</v>
      </c>
      <c r="B219" s="43" t="s">
        <v>1206</v>
      </c>
      <c r="C219" s="36" t="s">
        <v>1494</v>
      </c>
      <c r="D219" s="102">
        <v>61</v>
      </c>
      <c r="E219" s="102">
        <v>252</v>
      </c>
      <c r="F219" s="102">
        <v>11</v>
      </c>
      <c r="G219" s="4">
        <f t="shared" si="29"/>
        <v>22.90909090909091</v>
      </c>
      <c r="H219" s="31">
        <f t="shared" si="30"/>
        <v>802</v>
      </c>
      <c r="I219" s="31">
        <f t="shared" si="31"/>
        <v>825</v>
      </c>
      <c r="J219" s="31">
        <f t="shared" si="32"/>
        <v>40</v>
      </c>
      <c r="K219" s="31">
        <f t="shared" si="33"/>
        <v>80</v>
      </c>
      <c r="L219" s="31">
        <f t="shared" si="27"/>
        <v>120</v>
      </c>
      <c r="M219" s="66">
        <f t="shared" si="28"/>
        <v>37.555886736214603</v>
      </c>
      <c r="N219" s="94">
        <f t="shared" si="34"/>
        <v>37.555886736214603</v>
      </c>
    </row>
    <row r="220" spans="1:14" ht="15" customHeight="1" outlineLevel="2">
      <c r="A220" s="42">
        <v>21</v>
      </c>
      <c r="B220" s="43" t="s">
        <v>1206</v>
      </c>
      <c r="C220" s="36" t="s">
        <v>427</v>
      </c>
      <c r="D220" s="102">
        <v>51</v>
      </c>
      <c r="E220" s="102">
        <v>470</v>
      </c>
      <c r="F220" s="102">
        <v>15</v>
      </c>
      <c r="G220" s="4">
        <f t="shared" si="29"/>
        <v>31.333333333333332</v>
      </c>
      <c r="H220" s="31">
        <f t="shared" si="30"/>
        <v>1097</v>
      </c>
      <c r="I220" s="31">
        <f t="shared" si="31"/>
        <v>1128</v>
      </c>
      <c r="J220" s="31">
        <f t="shared" si="32"/>
        <v>55</v>
      </c>
      <c r="K220" s="31">
        <f t="shared" si="33"/>
        <v>110</v>
      </c>
      <c r="L220" s="31">
        <f t="shared" si="27"/>
        <v>165</v>
      </c>
      <c r="M220" s="66">
        <f t="shared" si="28"/>
        <v>61.437908496732021</v>
      </c>
      <c r="N220" s="94">
        <f t="shared" si="34"/>
        <v>61.437908496732021</v>
      </c>
    </row>
    <row r="221" spans="1:14" ht="15" customHeight="1" outlineLevel="2">
      <c r="A221" s="42">
        <v>22</v>
      </c>
      <c r="B221" s="43" t="s">
        <v>1206</v>
      </c>
      <c r="C221" s="36" t="s">
        <v>428</v>
      </c>
      <c r="D221" s="102">
        <v>46</v>
      </c>
      <c r="E221" s="102">
        <v>691</v>
      </c>
      <c r="F221" s="102">
        <v>21</v>
      </c>
      <c r="G221" s="4">
        <f t="shared" si="29"/>
        <v>32.904761904761905</v>
      </c>
      <c r="H221" s="31">
        <f t="shared" si="30"/>
        <v>1152</v>
      </c>
      <c r="I221" s="31">
        <f t="shared" si="31"/>
        <v>1185</v>
      </c>
      <c r="J221" s="31">
        <f t="shared" si="32"/>
        <v>58</v>
      </c>
      <c r="K221" s="31">
        <f t="shared" si="33"/>
        <v>116</v>
      </c>
      <c r="L221" s="31">
        <f t="shared" si="27"/>
        <v>174</v>
      </c>
      <c r="M221" s="66">
        <f t="shared" si="28"/>
        <v>71.532091097308481</v>
      </c>
      <c r="N221" s="94">
        <f t="shared" si="34"/>
        <v>71.532091097308481</v>
      </c>
    </row>
    <row r="222" spans="1:14" ht="15" customHeight="1" outlineLevel="2">
      <c r="A222" s="42">
        <v>23</v>
      </c>
      <c r="B222" s="43" t="s">
        <v>1206</v>
      </c>
      <c r="C222" s="36" t="s">
        <v>1075</v>
      </c>
      <c r="D222" s="102">
        <v>41</v>
      </c>
      <c r="E222" s="102">
        <v>254</v>
      </c>
      <c r="F222" s="102">
        <v>16</v>
      </c>
      <c r="G222" s="4">
        <f t="shared" si="29"/>
        <v>15.875</v>
      </c>
      <c r="H222" s="31">
        <f t="shared" si="30"/>
        <v>556</v>
      </c>
      <c r="I222" s="31">
        <f t="shared" si="31"/>
        <v>572</v>
      </c>
      <c r="J222" s="31">
        <f t="shared" si="32"/>
        <v>28</v>
      </c>
      <c r="K222" s="31">
        <f t="shared" si="33"/>
        <v>54</v>
      </c>
      <c r="L222" s="31">
        <f t="shared" si="27"/>
        <v>82</v>
      </c>
      <c r="M222" s="66">
        <f t="shared" si="28"/>
        <v>38.719512195121951</v>
      </c>
      <c r="N222" s="94">
        <f t="shared" si="34"/>
        <v>38.719512195121951</v>
      </c>
    </row>
    <row r="223" spans="1:14" ht="15" customHeight="1" outlineLevel="2">
      <c r="A223" s="42">
        <v>24</v>
      </c>
      <c r="B223" s="43" t="s">
        <v>1206</v>
      </c>
      <c r="C223" s="36" t="s">
        <v>432</v>
      </c>
      <c r="D223" s="102">
        <v>17</v>
      </c>
      <c r="E223" s="102">
        <v>154</v>
      </c>
      <c r="F223" s="102">
        <v>14</v>
      </c>
      <c r="G223" s="4">
        <f t="shared" si="29"/>
        <v>11</v>
      </c>
      <c r="H223" s="31">
        <f t="shared" si="30"/>
        <v>385</v>
      </c>
      <c r="I223" s="31">
        <f t="shared" si="31"/>
        <v>396</v>
      </c>
      <c r="J223" s="31">
        <f t="shared" si="32"/>
        <v>19</v>
      </c>
      <c r="K223" s="31">
        <f t="shared" si="33"/>
        <v>37</v>
      </c>
      <c r="L223" s="31">
        <f t="shared" si="27"/>
        <v>56</v>
      </c>
      <c r="M223" s="66">
        <f t="shared" si="28"/>
        <v>64.705882352941174</v>
      </c>
      <c r="N223" s="94">
        <f t="shared" si="34"/>
        <v>64.705882352941174</v>
      </c>
    </row>
    <row r="224" spans="1:14" ht="15" customHeight="1" outlineLevel="2">
      <c r="A224" s="42">
        <v>25</v>
      </c>
      <c r="B224" s="43" t="s">
        <v>1206</v>
      </c>
      <c r="C224" s="36" t="s">
        <v>272</v>
      </c>
      <c r="D224" s="102">
        <v>53</v>
      </c>
      <c r="E224" s="102">
        <v>821</v>
      </c>
      <c r="F224" s="102">
        <v>20</v>
      </c>
      <c r="G224" s="4">
        <f t="shared" si="29"/>
        <v>41.05</v>
      </c>
      <c r="H224" s="31">
        <f t="shared" si="30"/>
        <v>1437</v>
      </c>
      <c r="I224" s="31">
        <f t="shared" si="31"/>
        <v>1478</v>
      </c>
      <c r="J224" s="31">
        <f t="shared" si="32"/>
        <v>72</v>
      </c>
      <c r="K224" s="31">
        <f t="shared" si="33"/>
        <v>145</v>
      </c>
      <c r="L224" s="31">
        <f t="shared" si="27"/>
        <v>217</v>
      </c>
      <c r="M224" s="66">
        <f t="shared" si="28"/>
        <v>77.452830188679243</v>
      </c>
      <c r="N224" s="94">
        <f t="shared" si="34"/>
        <v>77.452830188679243</v>
      </c>
    </row>
    <row r="225" spans="1:14" ht="15" customHeight="1" outlineLevel="2">
      <c r="A225" s="42">
        <v>26</v>
      </c>
      <c r="B225" s="43" t="s">
        <v>1206</v>
      </c>
      <c r="C225" s="36" t="s">
        <v>449</v>
      </c>
      <c r="D225" s="102">
        <v>94</v>
      </c>
      <c r="E225" s="102">
        <v>1012</v>
      </c>
      <c r="F225" s="102">
        <v>16</v>
      </c>
      <c r="G225" s="4">
        <f t="shared" si="29"/>
        <v>63.25</v>
      </c>
      <c r="H225" s="31">
        <f t="shared" si="30"/>
        <v>2214</v>
      </c>
      <c r="I225" s="31">
        <f t="shared" si="31"/>
        <v>2277</v>
      </c>
      <c r="J225" s="31">
        <f t="shared" si="32"/>
        <v>111</v>
      </c>
      <c r="K225" s="31">
        <f t="shared" si="33"/>
        <v>225</v>
      </c>
      <c r="L225" s="31">
        <f t="shared" si="27"/>
        <v>336</v>
      </c>
      <c r="M225" s="66">
        <f t="shared" si="28"/>
        <v>67.287234042553195</v>
      </c>
      <c r="N225" s="94">
        <f t="shared" si="34"/>
        <v>67.287234042553195</v>
      </c>
    </row>
    <row r="226" spans="1:14" ht="15" customHeight="1" outlineLevel="2">
      <c r="A226" s="42">
        <v>27</v>
      </c>
      <c r="B226" s="43" t="s">
        <v>1206</v>
      </c>
      <c r="C226" s="32" t="s">
        <v>1077</v>
      </c>
      <c r="D226" s="102">
        <v>50</v>
      </c>
      <c r="E226" s="102">
        <v>624</v>
      </c>
      <c r="F226" s="102">
        <v>19</v>
      </c>
      <c r="G226" s="4">
        <f t="shared" si="29"/>
        <v>32.842105263157897</v>
      </c>
      <c r="H226" s="31">
        <f t="shared" si="30"/>
        <v>1149</v>
      </c>
      <c r="I226" s="31">
        <f t="shared" si="31"/>
        <v>1182</v>
      </c>
      <c r="J226" s="31">
        <f t="shared" si="32"/>
        <v>57</v>
      </c>
      <c r="K226" s="31">
        <f t="shared" si="33"/>
        <v>115</v>
      </c>
      <c r="L226" s="31">
        <f t="shared" si="27"/>
        <v>172</v>
      </c>
      <c r="M226" s="66">
        <f t="shared" si="28"/>
        <v>65.684210526315795</v>
      </c>
      <c r="N226" s="94">
        <f t="shared" si="34"/>
        <v>65.684210526315795</v>
      </c>
    </row>
    <row r="227" spans="1:14" ht="15" customHeight="1" outlineLevel="2">
      <c r="A227" s="42">
        <v>28</v>
      </c>
      <c r="B227" s="43" t="s">
        <v>1206</v>
      </c>
      <c r="C227" s="36" t="s">
        <v>1078</v>
      </c>
      <c r="D227" s="102">
        <v>127</v>
      </c>
      <c r="E227" s="102">
        <v>804</v>
      </c>
      <c r="F227" s="102">
        <v>18</v>
      </c>
      <c r="G227" s="4">
        <f t="shared" si="29"/>
        <v>44.666666666666664</v>
      </c>
      <c r="H227" s="31">
        <f t="shared" si="30"/>
        <v>1563</v>
      </c>
      <c r="I227" s="31">
        <f t="shared" si="31"/>
        <v>1608</v>
      </c>
      <c r="J227" s="31">
        <f t="shared" si="32"/>
        <v>78</v>
      </c>
      <c r="K227" s="31">
        <f t="shared" si="33"/>
        <v>158</v>
      </c>
      <c r="L227" s="31">
        <f t="shared" si="27"/>
        <v>236</v>
      </c>
      <c r="M227" s="66">
        <f t="shared" si="28"/>
        <v>35.170603674540679</v>
      </c>
      <c r="N227" s="94">
        <f t="shared" si="34"/>
        <v>35.170603674540679</v>
      </c>
    </row>
    <row r="228" spans="1:14" ht="15" customHeight="1" outlineLevel="2">
      <c r="A228" s="42">
        <v>29</v>
      </c>
      <c r="B228" s="43" t="s">
        <v>1206</v>
      </c>
      <c r="C228" s="36" t="s">
        <v>456</v>
      </c>
      <c r="D228" s="102">
        <v>150</v>
      </c>
      <c r="E228" s="102">
        <v>1151</v>
      </c>
      <c r="F228" s="102">
        <v>20</v>
      </c>
      <c r="G228" s="4">
        <f t="shared" si="29"/>
        <v>57.55</v>
      </c>
      <c r="H228" s="31">
        <f t="shared" si="30"/>
        <v>2014</v>
      </c>
      <c r="I228" s="31">
        <f t="shared" si="31"/>
        <v>2072</v>
      </c>
      <c r="J228" s="31">
        <f t="shared" si="32"/>
        <v>101</v>
      </c>
      <c r="K228" s="31">
        <f t="shared" si="33"/>
        <v>204</v>
      </c>
      <c r="L228" s="31">
        <f t="shared" si="27"/>
        <v>305</v>
      </c>
      <c r="M228" s="66">
        <f t="shared" si="28"/>
        <v>38.366666666666667</v>
      </c>
      <c r="N228" s="94">
        <f t="shared" si="34"/>
        <v>38.366666666666667</v>
      </c>
    </row>
    <row r="229" spans="1:14" ht="15" customHeight="1" outlineLevel="2">
      <c r="A229" s="42">
        <v>30</v>
      </c>
      <c r="B229" s="43" t="s">
        <v>1206</v>
      </c>
      <c r="C229" s="36" t="s">
        <v>1079</v>
      </c>
      <c r="D229" s="102">
        <v>51</v>
      </c>
      <c r="E229" s="102">
        <v>530</v>
      </c>
      <c r="F229" s="102">
        <v>16</v>
      </c>
      <c r="G229" s="4">
        <f t="shared" si="29"/>
        <v>33.125</v>
      </c>
      <c r="H229" s="31">
        <f t="shared" si="30"/>
        <v>1159</v>
      </c>
      <c r="I229" s="31">
        <f t="shared" si="31"/>
        <v>1193</v>
      </c>
      <c r="J229" s="31">
        <f t="shared" si="32"/>
        <v>58</v>
      </c>
      <c r="K229" s="31">
        <f t="shared" si="33"/>
        <v>116</v>
      </c>
      <c r="L229" s="31">
        <f t="shared" si="27"/>
        <v>174</v>
      </c>
      <c r="M229" s="66">
        <f t="shared" si="28"/>
        <v>64.950980392156865</v>
      </c>
      <c r="N229" s="94">
        <f t="shared" si="34"/>
        <v>64.950980392156865</v>
      </c>
    </row>
    <row r="230" spans="1:14" ht="15" customHeight="1" outlineLevel="2">
      <c r="A230" s="42">
        <v>31</v>
      </c>
      <c r="B230" s="43" t="s">
        <v>1206</v>
      </c>
      <c r="C230" s="36" t="s">
        <v>1080</v>
      </c>
      <c r="D230" s="102">
        <v>38</v>
      </c>
      <c r="E230" s="102">
        <v>438</v>
      </c>
      <c r="F230" s="102">
        <v>17</v>
      </c>
      <c r="G230" s="4">
        <f t="shared" si="29"/>
        <v>25.764705882352942</v>
      </c>
      <c r="H230" s="31">
        <f t="shared" si="30"/>
        <v>902</v>
      </c>
      <c r="I230" s="31">
        <f t="shared" si="31"/>
        <v>928</v>
      </c>
      <c r="J230" s="31">
        <f t="shared" si="32"/>
        <v>45</v>
      </c>
      <c r="K230" s="31">
        <f t="shared" si="33"/>
        <v>90</v>
      </c>
      <c r="L230" s="31">
        <f t="shared" si="27"/>
        <v>135</v>
      </c>
      <c r="M230" s="66">
        <f t="shared" si="28"/>
        <v>67.801857585139317</v>
      </c>
      <c r="N230" s="94">
        <f t="shared" si="34"/>
        <v>67.801857585139317</v>
      </c>
    </row>
    <row r="231" spans="1:14" ht="15" customHeight="1" outlineLevel="2">
      <c r="A231" s="42">
        <v>32</v>
      </c>
      <c r="B231" s="43" t="s">
        <v>1206</v>
      </c>
      <c r="C231" s="36" t="s">
        <v>1081</v>
      </c>
      <c r="D231" s="102">
        <v>145</v>
      </c>
      <c r="E231" s="102">
        <v>1375</v>
      </c>
      <c r="F231" s="102">
        <v>20</v>
      </c>
      <c r="G231" s="4">
        <f t="shared" si="29"/>
        <v>68.75</v>
      </c>
      <c r="H231" s="31">
        <f t="shared" si="30"/>
        <v>2406</v>
      </c>
      <c r="I231" s="31">
        <f t="shared" si="31"/>
        <v>2475</v>
      </c>
      <c r="J231" s="31">
        <f t="shared" si="32"/>
        <v>120</v>
      </c>
      <c r="K231" s="31">
        <f t="shared" si="33"/>
        <v>245</v>
      </c>
      <c r="L231" s="31">
        <f t="shared" si="27"/>
        <v>365</v>
      </c>
      <c r="M231" s="66">
        <f t="shared" si="28"/>
        <v>47.413793103448278</v>
      </c>
      <c r="N231" s="94">
        <f t="shared" si="34"/>
        <v>47.413793103448278</v>
      </c>
    </row>
    <row r="232" spans="1:14" ht="15" customHeight="1" outlineLevel="2">
      <c r="A232" s="42">
        <v>33</v>
      </c>
      <c r="B232" s="43" t="s">
        <v>1206</v>
      </c>
      <c r="C232" s="36" t="s">
        <v>468</v>
      </c>
      <c r="D232" s="102">
        <v>196</v>
      </c>
      <c r="E232" s="102">
        <v>1739</v>
      </c>
      <c r="F232" s="102">
        <v>20</v>
      </c>
      <c r="G232" s="4">
        <f t="shared" si="29"/>
        <v>86.95</v>
      </c>
      <c r="H232" s="31">
        <f t="shared" si="30"/>
        <v>3043</v>
      </c>
      <c r="I232" s="31">
        <f t="shared" si="31"/>
        <v>3130</v>
      </c>
      <c r="J232" s="31">
        <f t="shared" si="32"/>
        <v>152</v>
      </c>
      <c r="K232" s="31">
        <f t="shared" si="33"/>
        <v>310</v>
      </c>
      <c r="L232" s="31">
        <f t="shared" si="27"/>
        <v>462</v>
      </c>
      <c r="M232" s="66">
        <f t="shared" si="28"/>
        <v>44.362244897959187</v>
      </c>
      <c r="N232" s="94">
        <f t="shared" si="34"/>
        <v>44.362244897959187</v>
      </c>
    </row>
    <row r="233" spans="1:14" ht="15" customHeight="1" outlineLevel="2">
      <c r="A233" s="42">
        <v>34</v>
      </c>
      <c r="B233" s="43" t="s">
        <v>1206</v>
      </c>
      <c r="C233" s="36" t="s">
        <v>470</v>
      </c>
      <c r="D233" s="102">
        <v>123</v>
      </c>
      <c r="E233" s="102">
        <v>387</v>
      </c>
      <c r="F233" s="102">
        <v>5</v>
      </c>
      <c r="G233" s="4">
        <f t="shared" si="29"/>
        <v>77.400000000000006</v>
      </c>
      <c r="H233" s="31">
        <f t="shared" si="30"/>
        <v>2709</v>
      </c>
      <c r="I233" s="31">
        <f t="shared" si="31"/>
        <v>2786</v>
      </c>
      <c r="J233" s="31">
        <f t="shared" si="32"/>
        <v>135</v>
      </c>
      <c r="K233" s="31">
        <f t="shared" si="33"/>
        <v>276</v>
      </c>
      <c r="L233" s="31">
        <f t="shared" si="27"/>
        <v>411</v>
      </c>
      <c r="M233" s="66">
        <f t="shared" si="28"/>
        <v>62.926829268292693</v>
      </c>
      <c r="N233" s="94">
        <f t="shared" si="34"/>
        <v>62.926829268292693</v>
      </c>
    </row>
    <row r="234" spans="1:14" ht="15" customHeight="1" outlineLevel="2">
      <c r="A234" s="42">
        <v>35</v>
      </c>
      <c r="B234" s="43" t="s">
        <v>1206</v>
      </c>
      <c r="C234" s="36" t="s">
        <v>472</v>
      </c>
      <c r="D234" s="102">
        <v>64</v>
      </c>
      <c r="E234" s="102">
        <v>417</v>
      </c>
      <c r="F234" s="102">
        <v>11</v>
      </c>
      <c r="G234" s="4">
        <f t="shared" si="29"/>
        <v>37.909090909090907</v>
      </c>
      <c r="H234" s="31">
        <f t="shared" si="30"/>
        <v>1327</v>
      </c>
      <c r="I234" s="31">
        <f t="shared" si="31"/>
        <v>1365</v>
      </c>
      <c r="J234" s="31">
        <f t="shared" si="32"/>
        <v>66</v>
      </c>
      <c r="K234" s="31">
        <f t="shared" si="33"/>
        <v>134</v>
      </c>
      <c r="L234" s="31">
        <f t="shared" si="27"/>
        <v>200</v>
      </c>
      <c r="M234" s="66">
        <f t="shared" si="28"/>
        <v>59.23295454545454</v>
      </c>
      <c r="N234" s="94">
        <f t="shared" si="34"/>
        <v>59.23295454545454</v>
      </c>
    </row>
    <row r="235" spans="1:14" ht="15" customHeight="1" outlineLevel="2">
      <c r="A235" s="42">
        <v>36</v>
      </c>
      <c r="B235" s="43" t="s">
        <v>1206</v>
      </c>
      <c r="C235" s="36" t="s">
        <v>473</v>
      </c>
      <c r="D235" s="102">
        <v>63</v>
      </c>
      <c r="E235" s="102">
        <v>1062</v>
      </c>
      <c r="F235" s="102">
        <v>22</v>
      </c>
      <c r="G235" s="4">
        <f t="shared" si="29"/>
        <v>48.272727272727273</v>
      </c>
      <c r="H235" s="31">
        <f t="shared" si="30"/>
        <v>1690</v>
      </c>
      <c r="I235" s="31">
        <f t="shared" si="31"/>
        <v>1738</v>
      </c>
      <c r="J235" s="31">
        <f t="shared" si="32"/>
        <v>85</v>
      </c>
      <c r="K235" s="31">
        <f t="shared" si="33"/>
        <v>171</v>
      </c>
      <c r="L235" s="31">
        <f t="shared" si="27"/>
        <v>256</v>
      </c>
      <c r="M235" s="66">
        <f t="shared" si="28"/>
        <v>76.623376623376615</v>
      </c>
      <c r="N235" s="94">
        <f t="shared" si="34"/>
        <v>76.623376623376615</v>
      </c>
    </row>
    <row r="236" spans="1:14" ht="15" customHeight="1" outlineLevel="2">
      <c r="A236" s="42">
        <v>37</v>
      </c>
      <c r="B236" s="43" t="s">
        <v>1206</v>
      </c>
      <c r="C236" s="36" t="s">
        <v>1082</v>
      </c>
      <c r="D236" s="102">
        <v>66</v>
      </c>
      <c r="E236" s="102">
        <v>759</v>
      </c>
      <c r="F236" s="102">
        <v>20</v>
      </c>
      <c r="G236" s="4">
        <f t="shared" si="29"/>
        <v>37.950000000000003</v>
      </c>
      <c r="H236" s="31">
        <f t="shared" si="30"/>
        <v>1328</v>
      </c>
      <c r="I236" s="31">
        <f t="shared" si="31"/>
        <v>1366</v>
      </c>
      <c r="J236" s="31">
        <f t="shared" si="32"/>
        <v>66</v>
      </c>
      <c r="K236" s="31">
        <f t="shared" si="33"/>
        <v>134</v>
      </c>
      <c r="L236" s="31">
        <f t="shared" si="27"/>
        <v>200</v>
      </c>
      <c r="M236" s="66">
        <f t="shared" si="28"/>
        <v>57.500000000000007</v>
      </c>
      <c r="N236" s="94">
        <f t="shared" si="34"/>
        <v>57.500000000000007</v>
      </c>
    </row>
    <row r="237" spans="1:14" ht="15" customHeight="1" outlineLevel="2">
      <c r="A237" s="42">
        <v>38</v>
      </c>
      <c r="B237" s="43" t="s">
        <v>1206</v>
      </c>
      <c r="C237" s="36" t="s">
        <v>1083</v>
      </c>
      <c r="D237" s="102">
        <v>79</v>
      </c>
      <c r="E237" s="102">
        <v>896</v>
      </c>
      <c r="F237" s="102">
        <v>19</v>
      </c>
      <c r="G237" s="4">
        <f t="shared" si="29"/>
        <v>47.157894736842103</v>
      </c>
      <c r="H237" s="31">
        <f t="shared" si="30"/>
        <v>1651</v>
      </c>
      <c r="I237" s="31">
        <f t="shared" si="31"/>
        <v>1698</v>
      </c>
      <c r="J237" s="31">
        <f t="shared" si="32"/>
        <v>83</v>
      </c>
      <c r="K237" s="31">
        <f t="shared" si="33"/>
        <v>167</v>
      </c>
      <c r="L237" s="31">
        <f t="shared" si="27"/>
        <v>250</v>
      </c>
      <c r="M237" s="66">
        <f t="shared" si="28"/>
        <v>59.693537641572277</v>
      </c>
      <c r="N237" s="94">
        <f t="shared" si="34"/>
        <v>59.693537641572277</v>
      </c>
    </row>
    <row r="238" spans="1:14" ht="15" customHeight="1" outlineLevel="2">
      <c r="A238" s="42">
        <v>39</v>
      </c>
      <c r="B238" s="44" t="s">
        <v>1206</v>
      </c>
      <c r="C238" s="35" t="s">
        <v>479</v>
      </c>
      <c r="D238" s="103">
        <v>67</v>
      </c>
      <c r="E238" s="103">
        <v>776</v>
      </c>
      <c r="F238" s="103">
        <v>16</v>
      </c>
      <c r="G238" s="4">
        <f t="shared" si="29"/>
        <v>48.5</v>
      </c>
      <c r="H238" s="31">
        <f t="shared" si="30"/>
        <v>1698</v>
      </c>
      <c r="I238" s="31">
        <f t="shared" si="31"/>
        <v>1746</v>
      </c>
      <c r="J238" s="31">
        <f t="shared" si="32"/>
        <v>85</v>
      </c>
      <c r="K238" s="31">
        <f t="shared" si="33"/>
        <v>172</v>
      </c>
      <c r="L238" s="31">
        <f t="shared" si="27"/>
        <v>257</v>
      </c>
      <c r="M238" s="66">
        <f t="shared" si="28"/>
        <v>72.388059701492537</v>
      </c>
      <c r="N238" s="94">
        <f t="shared" si="34"/>
        <v>72.388059701492537</v>
      </c>
    </row>
    <row r="239" spans="1:14" s="8" customFormat="1" ht="15" customHeight="1" outlineLevel="2">
      <c r="A239" s="42">
        <v>40</v>
      </c>
      <c r="B239" s="43" t="s">
        <v>1206</v>
      </c>
      <c r="C239" s="36" t="s">
        <v>1084</v>
      </c>
      <c r="D239" s="102">
        <v>83</v>
      </c>
      <c r="E239" s="102">
        <v>749</v>
      </c>
      <c r="F239" s="102">
        <v>18</v>
      </c>
      <c r="G239" s="4">
        <f t="shared" si="29"/>
        <v>41.611111111111114</v>
      </c>
      <c r="H239" s="31">
        <f t="shared" si="30"/>
        <v>1456</v>
      </c>
      <c r="I239" s="31">
        <f t="shared" si="31"/>
        <v>1498</v>
      </c>
      <c r="J239" s="31">
        <f t="shared" si="32"/>
        <v>73</v>
      </c>
      <c r="K239" s="31">
        <f t="shared" si="33"/>
        <v>147</v>
      </c>
      <c r="L239" s="31">
        <f t="shared" si="27"/>
        <v>220</v>
      </c>
      <c r="M239" s="66">
        <f t="shared" si="28"/>
        <v>50.133868808567605</v>
      </c>
      <c r="N239" s="94">
        <f t="shared" si="34"/>
        <v>50.133868808567605</v>
      </c>
    </row>
    <row r="240" spans="1:14" ht="15" customHeight="1" outlineLevel="2">
      <c r="A240" s="42">
        <v>41</v>
      </c>
      <c r="B240" s="43" t="s">
        <v>1206</v>
      </c>
      <c r="C240" s="36" t="s">
        <v>1085</v>
      </c>
      <c r="D240" s="102">
        <v>143</v>
      </c>
      <c r="E240" s="102">
        <v>1892</v>
      </c>
      <c r="F240" s="102">
        <v>20</v>
      </c>
      <c r="G240" s="4">
        <f t="shared" si="29"/>
        <v>94.6</v>
      </c>
      <c r="H240" s="31">
        <f t="shared" si="30"/>
        <v>3311</v>
      </c>
      <c r="I240" s="31">
        <f t="shared" si="31"/>
        <v>3406</v>
      </c>
      <c r="J240" s="31">
        <f t="shared" si="32"/>
        <v>166</v>
      </c>
      <c r="K240" s="31">
        <f t="shared" si="33"/>
        <v>338</v>
      </c>
      <c r="L240" s="31">
        <f t="shared" si="27"/>
        <v>504</v>
      </c>
      <c r="M240" s="66">
        <f t="shared" si="28"/>
        <v>66.15384615384616</v>
      </c>
      <c r="N240" s="94">
        <f t="shared" si="34"/>
        <v>66.15384615384616</v>
      </c>
    </row>
    <row r="241" spans="1:14" s="7" customFormat="1" ht="15" customHeight="1" outlineLevel="2">
      <c r="A241" s="42">
        <v>42</v>
      </c>
      <c r="B241" s="44" t="s">
        <v>1206</v>
      </c>
      <c r="C241" s="35" t="s">
        <v>1086</v>
      </c>
      <c r="D241" s="103">
        <v>347</v>
      </c>
      <c r="E241" s="103">
        <v>2233</v>
      </c>
      <c r="F241" s="103">
        <v>19</v>
      </c>
      <c r="G241" s="4">
        <f t="shared" si="29"/>
        <v>117.52631578947368</v>
      </c>
      <c r="H241" s="31">
        <f t="shared" si="30"/>
        <v>4113</v>
      </c>
      <c r="I241" s="31">
        <f t="shared" si="31"/>
        <v>4231</v>
      </c>
      <c r="J241" s="31">
        <f t="shared" si="32"/>
        <v>206</v>
      </c>
      <c r="K241" s="31">
        <f t="shared" si="33"/>
        <v>420</v>
      </c>
      <c r="L241" s="31">
        <f t="shared" si="27"/>
        <v>626</v>
      </c>
      <c r="M241" s="66">
        <f t="shared" si="28"/>
        <v>33.869255270741697</v>
      </c>
      <c r="N241" s="94">
        <f t="shared" si="34"/>
        <v>33.869255270741697</v>
      </c>
    </row>
    <row r="242" spans="1:14" ht="15" customHeight="1" outlineLevel="2">
      <c r="A242" s="42">
        <v>43</v>
      </c>
      <c r="B242" s="43" t="s">
        <v>1206</v>
      </c>
      <c r="C242" s="36" t="s">
        <v>1087</v>
      </c>
      <c r="D242" s="102">
        <v>40</v>
      </c>
      <c r="E242" s="102">
        <v>522</v>
      </c>
      <c r="F242" s="102">
        <v>15</v>
      </c>
      <c r="G242" s="4">
        <f t="shared" si="29"/>
        <v>34.799999999999997</v>
      </c>
      <c r="H242" s="31">
        <f t="shared" si="30"/>
        <v>1218</v>
      </c>
      <c r="I242" s="31">
        <f t="shared" si="31"/>
        <v>1253</v>
      </c>
      <c r="J242" s="31">
        <f t="shared" si="32"/>
        <v>61</v>
      </c>
      <c r="K242" s="31">
        <f t="shared" si="33"/>
        <v>122</v>
      </c>
      <c r="L242" s="31">
        <f t="shared" si="27"/>
        <v>183</v>
      </c>
      <c r="M242" s="66">
        <f t="shared" si="28"/>
        <v>86.999999999999986</v>
      </c>
      <c r="N242" s="94">
        <f t="shared" si="34"/>
        <v>86.999999999999986</v>
      </c>
    </row>
    <row r="243" spans="1:14" s="7" customFormat="1" ht="15" customHeight="1" outlineLevel="2">
      <c r="A243" s="42">
        <v>44</v>
      </c>
      <c r="B243" s="43" t="s">
        <v>1206</v>
      </c>
      <c r="C243" s="36" t="s">
        <v>1089</v>
      </c>
      <c r="D243" s="102">
        <v>309</v>
      </c>
      <c r="E243" s="102">
        <v>1430</v>
      </c>
      <c r="F243" s="102">
        <v>14</v>
      </c>
      <c r="G243" s="4">
        <f t="shared" si="29"/>
        <v>102.14285714285714</v>
      </c>
      <c r="H243" s="31">
        <f t="shared" si="30"/>
        <v>3575</v>
      </c>
      <c r="I243" s="31">
        <f t="shared" si="31"/>
        <v>3677</v>
      </c>
      <c r="J243" s="31">
        <f t="shared" si="32"/>
        <v>179</v>
      </c>
      <c r="K243" s="31">
        <f t="shared" si="33"/>
        <v>365</v>
      </c>
      <c r="L243" s="31">
        <f t="shared" si="27"/>
        <v>544</v>
      </c>
      <c r="M243" s="66">
        <f t="shared" si="28"/>
        <v>33.055940822931113</v>
      </c>
      <c r="N243" s="94">
        <f t="shared" si="34"/>
        <v>33.055940822931113</v>
      </c>
    </row>
    <row r="244" spans="1:14" s="7" customFormat="1" ht="15" customHeight="1" outlineLevel="2">
      <c r="A244" s="42">
        <v>45</v>
      </c>
      <c r="B244" s="43" t="s">
        <v>1206</v>
      </c>
      <c r="C244" s="36" t="s">
        <v>1090</v>
      </c>
      <c r="D244" s="102">
        <v>318</v>
      </c>
      <c r="E244" s="102">
        <v>1859</v>
      </c>
      <c r="F244" s="102">
        <v>15</v>
      </c>
      <c r="G244" s="4">
        <f t="shared" si="29"/>
        <v>123.93333333333334</v>
      </c>
      <c r="H244" s="31">
        <f t="shared" si="30"/>
        <v>4338</v>
      </c>
      <c r="I244" s="31">
        <f t="shared" si="31"/>
        <v>4462</v>
      </c>
      <c r="J244" s="31">
        <f t="shared" si="32"/>
        <v>217</v>
      </c>
      <c r="K244" s="31">
        <f>ROUND(I244*0.1-33,0)</f>
        <v>413</v>
      </c>
      <c r="L244" s="31">
        <f t="shared" si="27"/>
        <v>630</v>
      </c>
      <c r="M244" s="66">
        <f t="shared" si="28"/>
        <v>38.972746331236898</v>
      </c>
      <c r="N244" s="94">
        <f t="shared" si="34"/>
        <v>38.972746331236898</v>
      </c>
    </row>
    <row r="245" spans="1:14" ht="15" customHeight="1" outlineLevel="2">
      <c r="A245" s="42">
        <v>46</v>
      </c>
      <c r="B245" s="43" t="s">
        <v>1206</v>
      </c>
      <c r="C245" s="36" t="s">
        <v>1088</v>
      </c>
      <c r="D245" s="102">
        <v>1</v>
      </c>
      <c r="E245" s="102">
        <v>0</v>
      </c>
      <c r="F245" s="102">
        <v>1</v>
      </c>
      <c r="G245" s="4">
        <f t="shared" si="29"/>
        <v>0</v>
      </c>
      <c r="H245" s="31">
        <f t="shared" si="30"/>
        <v>0</v>
      </c>
      <c r="I245" s="31">
        <f t="shared" si="31"/>
        <v>0</v>
      </c>
      <c r="J245" s="31">
        <f t="shared" si="32"/>
        <v>0</v>
      </c>
      <c r="K245" s="31">
        <v>0</v>
      </c>
      <c r="L245" s="31">
        <f t="shared" si="27"/>
        <v>0</v>
      </c>
      <c r="M245" s="66">
        <f t="shared" si="28"/>
        <v>0</v>
      </c>
      <c r="N245" s="94">
        <f t="shared" si="34"/>
        <v>0</v>
      </c>
    </row>
    <row r="246" spans="1:14" s="117" customFormat="1" ht="15" customHeight="1" outlineLevel="1">
      <c r="A246" s="42"/>
      <c r="B246" s="55" t="s">
        <v>1505</v>
      </c>
      <c r="C246" s="36"/>
      <c r="D246" s="102"/>
      <c r="E246" s="102"/>
      <c r="F246" s="102"/>
      <c r="G246" s="4"/>
      <c r="H246" s="31"/>
      <c r="I246" s="31"/>
      <c r="J246" s="31">
        <f>SUBTOTAL(9,J200:J245)</f>
        <v>4131</v>
      </c>
      <c r="K246" s="31">
        <f>SUBTOTAL(9,K200:K245)</f>
        <v>8355</v>
      </c>
      <c r="L246" s="31">
        <f>SUBTOTAL(9,L200:L245)</f>
        <v>12486</v>
      </c>
      <c r="M246" s="66"/>
      <c r="N246" s="94"/>
    </row>
    <row r="247" spans="1:14" ht="17.100000000000001" customHeight="1" outlineLevel="2">
      <c r="A247" s="33">
        <v>1</v>
      </c>
      <c r="B247" s="34" t="s">
        <v>482</v>
      </c>
      <c r="C247" s="36" t="s">
        <v>298</v>
      </c>
      <c r="D247" s="102">
        <v>203</v>
      </c>
      <c r="E247" s="102">
        <v>1680</v>
      </c>
      <c r="F247" s="102">
        <v>20</v>
      </c>
      <c r="G247" s="4">
        <f t="shared" si="29"/>
        <v>84</v>
      </c>
      <c r="H247" s="31">
        <f t="shared" si="30"/>
        <v>2940</v>
      </c>
      <c r="I247" s="31">
        <f t="shared" si="31"/>
        <v>3024</v>
      </c>
      <c r="J247" s="31">
        <f t="shared" si="32"/>
        <v>147</v>
      </c>
      <c r="K247" s="31">
        <f t="shared" si="33"/>
        <v>299</v>
      </c>
      <c r="L247" s="31">
        <f t="shared" si="27"/>
        <v>446</v>
      </c>
      <c r="M247" s="66">
        <f t="shared" si="28"/>
        <v>41.379310344827587</v>
      </c>
      <c r="N247" s="94">
        <f t="shared" si="34"/>
        <v>41.379310344827587</v>
      </c>
    </row>
    <row r="248" spans="1:14" ht="17.100000000000001" customHeight="1" outlineLevel="2">
      <c r="A248" s="33">
        <v>2</v>
      </c>
      <c r="B248" s="34" t="s">
        <v>482</v>
      </c>
      <c r="C248" s="36" t="s">
        <v>1495</v>
      </c>
      <c r="D248" s="102">
        <v>88</v>
      </c>
      <c r="E248" s="102">
        <v>719</v>
      </c>
      <c r="F248" s="102">
        <v>18</v>
      </c>
      <c r="G248" s="4">
        <f t="shared" si="29"/>
        <v>39.944444444444443</v>
      </c>
      <c r="H248" s="31">
        <f t="shared" si="30"/>
        <v>1398</v>
      </c>
      <c r="I248" s="31">
        <f t="shared" si="31"/>
        <v>1438</v>
      </c>
      <c r="J248" s="31">
        <f t="shared" si="32"/>
        <v>70</v>
      </c>
      <c r="K248" s="31">
        <f t="shared" si="33"/>
        <v>141</v>
      </c>
      <c r="L248" s="31">
        <f t="shared" si="27"/>
        <v>211</v>
      </c>
      <c r="M248" s="66">
        <f t="shared" si="28"/>
        <v>45.391414141414138</v>
      </c>
      <c r="N248" s="94">
        <f t="shared" si="34"/>
        <v>45.391414141414138</v>
      </c>
    </row>
    <row r="249" spans="1:14" ht="17.100000000000001" customHeight="1" outlineLevel="2">
      <c r="A249" s="45">
        <v>3</v>
      </c>
      <c r="B249" s="46" t="s">
        <v>482</v>
      </c>
      <c r="C249" s="47" t="s">
        <v>1091</v>
      </c>
      <c r="D249" s="102">
        <v>102</v>
      </c>
      <c r="E249" s="102">
        <v>1014</v>
      </c>
      <c r="F249" s="102">
        <v>20</v>
      </c>
      <c r="G249" s="4">
        <f t="shared" si="29"/>
        <v>50.7</v>
      </c>
      <c r="H249" s="31">
        <f t="shared" si="30"/>
        <v>1775</v>
      </c>
      <c r="I249" s="31">
        <f t="shared" si="31"/>
        <v>1825</v>
      </c>
      <c r="J249" s="31">
        <f t="shared" si="32"/>
        <v>89</v>
      </c>
      <c r="K249" s="31">
        <f t="shared" si="33"/>
        <v>180</v>
      </c>
      <c r="L249" s="31">
        <f t="shared" si="27"/>
        <v>269</v>
      </c>
      <c r="M249" s="66">
        <f t="shared" si="28"/>
        <v>49.705882352941174</v>
      </c>
      <c r="N249" s="94">
        <f t="shared" si="34"/>
        <v>49.705882352941174</v>
      </c>
    </row>
    <row r="250" spans="1:14" s="8" customFormat="1" ht="17.100000000000001" customHeight="1" outlineLevel="2">
      <c r="A250" s="33">
        <v>4</v>
      </c>
      <c r="B250" s="34" t="s">
        <v>482</v>
      </c>
      <c r="C250" s="36" t="s">
        <v>289</v>
      </c>
      <c r="D250" s="102">
        <v>117</v>
      </c>
      <c r="E250" s="102">
        <v>1214</v>
      </c>
      <c r="F250" s="102">
        <v>20</v>
      </c>
      <c r="G250" s="4">
        <f t="shared" si="29"/>
        <v>60.7</v>
      </c>
      <c r="H250" s="31">
        <f t="shared" si="30"/>
        <v>2125</v>
      </c>
      <c r="I250" s="31">
        <f t="shared" si="31"/>
        <v>2185</v>
      </c>
      <c r="J250" s="31">
        <f t="shared" si="32"/>
        <v>106</v>
      </c>
      <c r="K250" s="31">
        <f t="shared" si="33"/>
        <v>216</v>
      </c>
      <c r="L250" s="31">
        <f t="shared" si="27"/>
        <v>322</v>
      </c>
      <c r="M250" s="66">
        <f t="shared" si="28"/>
        <v>51.880341880341881</v>
      </c>
      <c r="N250" s="94">
        <f t="shared" si="34"/>
        <v>51.880341880341881</v>
      </c>
    </row>
    <row r="251" spans="1:14" s="7" customFormat="1" ht="17.100000000000001" customHeight="1" outlineLevel="2">
      <c r="A251" s="33">
        <v>5</v>
      </c>
      <c r="B251" s="34" t="s">
        <v>482</v>
      </c>
      <c r="C251" s="36" t="s">
        <v>1092</v>
      </c>
      <c r="D251" s="102">
        <v>70</v>
      </c>
      <c r="E251" s="102">
        <v>974</v>
      </c>
      <c r="F251" s="102">
        <v>20</v>
      </c>
      <c r="G251" s="4">
        <f t="shared" si="29"/>
        <v>48.7</v>
      </c>
      <c r="H251" s="31">
        <f t="shared" si="30"/>
        <v>1705</v>
      </c>
      <c r="I251" s="31">
        <f t="shared" si="31"/>
        <v>1753</v>
      </c>
      <c r="J251" s="31">
        <f t="shared" si="32"/>
        <v>85</v>
      </c>
      <c r="K251" s="31">
        <f t="shared" si="33"/>
        <v>172</v>
      </c>
      <c r="L251" s="31">
        <f t="shared" si="27"/>
        <v>257</v>
      </c>
      <c r="M251" s="66">
        <f t="shared" si="28"/>
        <v>69.571428571428569</v>
      </c>
      <c r="N251" s="94">
        <f t="shared" si="34"/>
        <v>69.571428571428569</v>
      </c>
    </row>
    <row r="252" spans="1:14" s="7" customFormat="1" ht="17.100000000000001" customHeight="1" outlineLevel="2">
      <c r="A252" s="33">
        <v>6</v>
      </c>
      <c r="B252" s="34" t="s">
        <v>482</v>
      </c>
      <c r="C252" s="36" t="s">
        <v>492</v>
      </c>
      <c r="D252" s="102">
        <v>87</v>
      </c>
      <c r="E252" s="102">
        <v>1059</v>
      </c>
      <c r="F252" s="102">
        <v>20</v>
      </c>
      <c r="G252" s="4">
        <f t="shared" si="29"/>
        <v>52.95</v>
      </c>
      <c r="H252" s="31">
        <f t="shared" si="30"/>
        <v>1853</v>
      </c>
      <c r="I252" s="31">
        <f t="shared" si="31"/>
        <v>1906</v>
      </c>
      <c r="J252" s="31">
        <f t="shared" si="32"/>
        <v>93</v>
      </c>
      <c r="K252" s="31">
        <f t="shared" si="33"/>
        <v>188</v>
      </c>
      <c r="L252" s="31">
        <f t="shared" si="27"/>
        <v>281</v>
      </c>
      <c r="M252" s="66">
        <f t="shared" si="28"/>
        <v>60.862068965517238</v>
      </c>
      <c r="N252" s="94">
        <f t="shared" si="34"/>
        <v>60.862068965517238</v>
      </c>
    </row>
    <row r="253" spans="1:14" ht="17.100000000000001" customHeight="1" outlineLevel="2">
      <c r="A253" s="45">
        <v>7</v>
      </c>
      <c r="B253" s="48" t="s">
        <v>482</v>
      </c>
      <c r="C253" s="47" t="s">
        <v>1093</v>
      </c>
      <c r="D253" s="102">
        <v>123</v>
      </c>
      <c r="E253" s="102">
        <v>810</v>
      </c>
      <c r="F253" s="102">
        <v>20</v>
      </c>
      <c r="G253" s="4">
        <f t="shared" si="29"/>
        <v>40.5</v>
      </c>
      <c r="H253" s="31">
        <f t="shared" si="30"/>
        <v>1418</v>
      </c>
      <c r="I253" s="31">
        <f t="shared" si="31"/>
        <v>1458</v>
      </c>
      <c r="J253" s="31">
        <f t="shared" si="32"/>
        <v>71</v>
      </c>
      <c r="K253" s="31">
        <f t="shared" si="33"/>
        <v>143</v>
      </c>
      <c r="L253" s="31">
        <f t="shared" si="27"/>
        <v>214</v>
      </c>
      <c r="M253" s="66">
        <f t="shared" si="28"/>
        <v>32.926829268292686</v>
      </c>
      <c r="N253" s="94">
        <f t="shared" si="34"/>
        <v>32.926829268292686</v>
      </c>
    </row>
    <row r="254" spans="1:14" ht="17.100000000000001" customHeight="1" outlineLevel="2">
      <c r="A254" s="33">
        <v>8</v>
      </c>
      <c r="B254" s="48" t="s">
        <v>482</v>
      </c>
      <c r="C254" s="47" t="s">
        <v>498</v>
      </c>
      <c r="D254" s="102">
        <v>164</v>
      </c>
      <c r="E254" s="102">
        <v>2250</v>
      </c>
      <c r="F254" s="102">
        <v>19</v>
      </c>
      <c r="G254" s="4">
        <f t="shared" si="29"/>
        <v>118.42105263157895</v>
      </c>
      <c r="H254" s="31">
        <f t="shared" si="30"/>
        <v>4145</v>
      </c>
      <c r="I254" s="31">
        <f t="shared" si="31"/>
        <v>4263</v>
      </c>
      <c r="J254" s="31">
        <f t="shared" si="32"/>
        <v>207</v>
      </c>
      <c r="K254" s="31">
        <f t="shared" si="33"/>
        <v>423</v>
      </c>
      <c r="L254" s="31">
        <f t="shared" si="27"/>
        <v>630</v>
      </c>
      <c r="M254" s="66">
        <f t="shared" si="28"/>
        <v>72.207958921694484</v>
      </c>
      <c r="N254" s="94">
        <f t="shared" si="34"/>
        <v>72.207958921694484</v>
      </c>
    </row>
    <row r="255" spans="1:14" ht="17.100000000000001" customHeight="1" outlineLevel="2">
      <c r="A255" s="33">
        <v>9</v>
      </c>
      <c r="B255" s="34" t="s">
        <v>482</v>
      </c>
      <c r="C255" s="36" t="s">
        <v>500</v>
      </c>
      <c r="D255" s="102">
        <v>93</v>
      </c>
      <c r="E255" s="102">
        <v>508</v>
      </c>
      <c r="F255" s="102">
        <v>20</v>
      </c>
      <c r="G255" s="4">
        <f t="shared" si="29"/>
        <v>25.4</v>
      </c>
      <c r="H255" s="31">
        <f t="shared" si="30"/>
        <v>889</v>
      </c>
      <c r="I255" s="31">
        <f t="shared" si="31"/>
        <v>914</v>
      </c>
      <c r="J255" s="31">
        <f t="shared" si="32"/>
        <v>44</v>
      </c>
      <c r="K255" s="31">
        <f t="shared" si="33"/>
        <v>88</v>
      </c>
      <c r="L255" s="31">
        <f t="shared" si="27"/>
        <v>132</v>
      </c>
      <c r="M255" s="66">
        <f t="shared" si="28"/>
        <v>27.311827956989248</v>
      </c>
      <c r="N255" s="94">
        <f t="shared" si="34"/>
        <v>27.311827956989248</v>
      </c>
    </row>
    <row r="256" spans="1:14" s="8" customFormat="1" ht="17.100000000000001" customHeight="1" outlineLevel="2">
      <c r="A256" s="33">
        <v>10</v>
      </c>
      <c r="B256" s="46" t="s">
        <v>482</v>
      </c>
      <c r="C256" s="47" t="s">
        <v>1094</v>
      </c>
      <c r="D256" s="102">
        <v>67</v>
      </c>
      <c r="E256" s="102">
        <v>638</v>
      </c>
      <c r="F256" s="102">
        <v>20</v>
      </c>
      <c r="G256" s="4">
        <f t="shared" si="29"/>
        <v>31.9</v>
      </c>
      <c r="H256" s="31">
        <f t="shared" si="30"/>
        <v>1117</v>
      </c>
      <c r="I256" s="31">
        <f t="shared" si="31"/>
        <v>1148</v>
      </c>
      <c r="J256" s="31">
        <f t="shared" si="32"/>
        <v>56</v>
      </c>
      <c r="K256" s="31">
        <f t="shared" si="33"/>
        <v>112</v>
      </c>
      <c r="L256" s="31">
        <f t="shared" si="27"/>
        <v>168</v>
      </c>
      <c r="M256" s="66">
        <f t="shared" si="28"/>
        <v>47.611940298507463</v>
      </c>
      <c r="N256" s="94">
        <f t="shared" si="34"/>
        <v>47.611940298507463</v>
      </c>
    </row>
    <row r="257" spans="1:14" ht="17.100000000000001" customHeight="1" outlineLevel="2">
      <c r="A257" s="45">
        <v>11</v>
      </c>
      <c r="B257" s="46" t="s">
        <v>482</v>
      </c>
      <c r="C257" s="47" t="s">
        <v>1096</v>
      </c>
      <c r="D257" s="102">
        <v>50</v>
      </c>
      <c r="E257" s="102">
        <v>460</v>
      </c>
      <c r="F257" s="102">
        <v>18</v>
      </c>
      <c r="G257" s="4">
        <f t="shared" si="29"/>
        <v>25.555555555555557</v>
      </c>
      <c r="H257" s="31">
        <f t="shared" si="30"/>
        <v>894</v>
      </c>
      <c r="I257" s="31">
        <f t="shared" si="31"/>
        <v>920</v>
      </c>
      <c r="J257" s="31">
        <f t="shared" si="32"/>
        <v>45</v>
      </c>
      <c r="K257" s="31">
        <f t="shared" si="33"/>
        <v>89</v>
      </c>
      <c r="L257" s="31">
        <f t="shared" si="27"/>
        <v>134</v>
      </c>
      <c r="M257" s="66">
        <f t="shared" si="28"/>
        <v>51.111111111111114</v>
      </c>
      <c r="N257" s="94">
        <f t="shared" si="34"/>
        <v>51.111111111111114</v>
      </c>
    </row>
    <row r="258" spans="1:14" ht="17.100000000000001" customHeight="1" outlineLevel="2">
      <c r="A258" s="33">
        <v>12</v>
      </c>
      <c r="B258" s="46" t="s">
        <v>482</v>
      </c>
      <c r="C258" s="47" t="s">
        <v>503</v>
      </c>
      <c r="D258" s="102">
        <v>75</v>
      </c>
      <c r="E258" s="102">
        <v>640</v>
      </c>
      <c r="F258" s="102">
        <v>20</v>
      </c>
      <c r="G258" s="4">
        <f t="shared" si="29"/>
        <v>32</v>
      </c>
      <c r="H258" s="31">
        <f t="shared" si="30"/>
        <v>1120</v>
      </c>
      <c r="I258" s="31">
        <f t="shared" si="31"/>
        <v>1152</v>
      </c>
      <c r="J258" s="31">
        <f t="shared" si="32"/>
        <v>56</v>
      </c>
      <c r="K258" s="31">
        <f t="shared" si="33"/>
        <v>112</v>
      </c>
      <c r="L258" s="31">
        <f t="shared" si="27"/>
        <v>168</v>
      </c>
      <c r="M258" s="66">
        <f t="shared" si="28"/>
        <v>42.666666666666664</v>
      </c>
      <c r="N258" s="94">
        <f t="shared" si="34"/>
        <v>42.666666666666664</v>
      </c>
    </row>
    <row r="259" spans="1:14" ht="17.100000000000001" customHeight="1" outlineLevel="2">
      <c r="A259" s="33">
        <v>13</v>
      </c>
      <c r="B259" s="46" t="s">
        <v>482</v>
      </c>
      <c r="C259" s="47" t="s">
        <v>1095</v>
      </c>
      <c r="D259" s="102">
        <v>25</v>
      </c>
      <c r="E259" s="102">
        <v>364</v>
      </c>
      <c r="F259" s="102">
        <v>19</v>
      </c>
      <c r="G259" s="4">
        <f t="shared" si="29"/>
        <v>19.157894736842106</v>
      </c>
      <c r="H259" s="31">
        <f t="shared" si="30"/>
        <v>671</v>
      </c>
      <c r="I259" s="31">
        <f t="shared" si="31"/>
        <v>690</v>
      </c>
      <c r="J259" s="31">
        <f t="shared" si="32"/>
        <v>34</v>
      </c>
      <c r="K259" s="31">
        <f t="shared" si="33"/>
        <v>66</v>
      </c>
      <c r="L259" s="31">
        <f t="shared" si="27"/>
        <v>100</v>
      </c>
      <c r="M259" s="66">
        <f t="shared" si="28"/>
        <v>76.631578947368425</v>
      </c>
      <c r="N259" s="94">
        <f t="shared" si="34"/>
        <v>76.631578947368425</v>
      </c>
    </row>
    <row r="260" spans="1:14" s="7" customFormat="1" ht="17.100000000000001" customHeight="1" outlineLevel="2">
      <c r="A260" s="33">
        <v>14</v>
      </c>
      <c r="B260" s="46" t="s">
        <v>482</v>
      </c>
      <c r="C260" s="47" t="s">
        <v>1097</v>
      </c>
      <c r="D260" s="102">
        <v>115</v>
      </c>
      <c r="E260" s="102">
        <v>1068</v>
      </c>
      <c r="F260" s="102">
        <v>20</v>
      </c>
      <c r="G260" s="4">
        <f t="shared" si="29"/>
        <v>53.4</v>
      </c>
      <c r="H260" s="31">
        <f t="shared" si="30"/>
        <v>1869</v>
      </c>
      <c r="I260" s="31">
        <f t="shared" si="31"/>
        <v>1922</v>
      </c>
      <c r="J260" s="31">
        <f t="shared" si="32"/>
        <v>93</v>
      </c>
      <c r="K260" s="31">
        <f t="shared" si="33"/>
        <v>189</v>
      </c>
      <c r="L260" s="31">
        <f t="shared" si="27"/>
        <v>282</v>
      </c>
      <c r="M260" s="66">
        <f t="shared" si="28"/>
        <v>46.434782608695649</v>
      </c>
      <c r="N260" s="94">
        <f t="shared" si="34"/>
        <v>46.434782608695649</v>
      </c>
    </row>
    <row r="261" spans="1:14" s="7" customFormat="1" ht="17.100000000000001" customHeight="1" outlineLevel="2">
      <c r="A261" s="45">
        <v>15</v>
      </c>
      <c r="B261" s="34" t="s">
        <v>482</v>
      </c>
      <c r="C261" s="36" t="s">
        <v>506</v>
      </c>
      <c r="D261" s="102">
        <v>108</v>
      </c>
      <c r="E261" s="102">
        <v>736</v>
      </c>
      <c r="F261" s="102">
        <v>19</v>
      </c>
      <c r="G261" s="4">
        <f t="shared" si="29"/>
        <v>38.736842105263158</v>
      </c>
      <c r="H261" s="31">
        <f t="shared" si="30"/>
        <v>1356</v>
      </c>
      <c r="I261" s="31">
        <f t="shared" si="31"/>
        <v>1395</v>
      </c>
      <c r="J261" s="31">
        <f t="shared" si="32"/>
        <v>68</v>
      </c>
      <c r="K261" s="31">
        <f t="shared" si="33"/>
        <v>137</v>
      </c>
      <c r="L261" s="31">
        <f t="shared" si="27"/>
        <v>205</v>
      </c>
      <c r="M261" s="66">
        <f t="shared" ref="M261:M324" si="35">G261*100/D261</f>
        <v>35.867446393762187</v>
      </c>
      <c r="N261" s="94">
        <f t="shared" si="34"/>
        <v>35.867446393762187</v>
      </c>
    </row>
    <row r="262" spans="1:14" ht="17.100000000000001" customHeight="1" outlineLevel="2">
      <c r="A262" s="33">
        <v>16</v>
      </c>
      <c r="B262" s="34" t="s">
        <v>482</v>
      </c>
      <c r="C262" s="36" t="s">
        <v>1098</v>
      </c>
      <c r="D262" s="102">
        <v>45</v>
      </c>
      <c r="E262" s="102">
        <v>680</v>
      </c>
      <c r="F262" s="102">
        <v>20</v>
      </c>
      <c r="G262" s="4">
        <f t="shared" si="29"/>
        <v>34</v>
      </c>
      <c r="H262" s="31">
        <f t="shared" si="30"/>
        <v>1190</v>
      </c>
      <c r="I262" s="31">
        <f t="shared" si="31"/>
        <v>1224</v>
      </c>
      <c r="J262" s="31">
        <f t="shared" si="32"/>
        <v>60</v>
      </c>
      <c r="K262" s="31">
        <f t="shared" si="33"/>
        <v>119</v>
      </c>
      <c r="L262" s="31">
        <f t="shared" si="27"/>
        <v>179</v>
      </c>
      <c r="M262" s="66">
        <f t="shared" si="35"/>
        <v>75.555555555555557</v>
      </c>
      <c r="N262" s="94">
        <f t="shared" si="34"/>
        <v>75.555555555555557</v>
      </c>
    </row>
    <row r="263" spans="1:14" s="7" customFormat="1" ht="17.100000000000001" customHeight="1" outlineLevel="2">
      <c r="A263" s="33">
        <v>17</v>
      </c>
      <c r="B263" s="34" t="s">
        <v>482</v>
      </c>
      <c r="C263" s="36" t="s">
        <v>508</v>
      </c>
      <c r="D263" s="102">
        <v>83</v>
      </c>
      <c r="E263" s="102">
        <v>1340</v>
      </c>
      <c r="F263" s="102">
        <v>20</v>
      </c>
      <c r="G263" s="4">
        <f t="shared" si="29"/>
        <v>67</v>
      </c>
      <c r="H263" s="31">
        <f t="shared" si="30"/>
        <v>2345</v>
      </c>
      <c r="I263" s="31">
        <f t="shared" si="31"/>
        <v>2412</v>
      </c>
      <c r="J263" s="31">
        <f t="shared" si="32"/>
        <v>117</v>
      </c>
      <c r="K263" s="31">
        <f t="shared" si="33"/>
        <v>238</v>
      </c>
      <c r="L263" s="31">
        <f t="shared" si="27"/>
        <v>355</v>
      </c>
      <c r="M263" s="66">
        <f t="shared" si="35"/>
        <v>80.722891566265062</v>
      </c>
      <c r="N263" s="94">
        <f t="shared" si="34"/>
        <v>80.722891566265062</v>
      </c>
    </row>
    <row r="264" spans="1:14" ht="17.100000000000001" customHeight="1" outlineLevel="2">
      <c r="A264" s="33">
        <v>18</v>
      </c>
      <c r="B264" s="34" t="s">
        <v>482</v>
      </c>
      <c r="C264" s="36" t="s">
        <v>1099</v>
      </c>
      <c r="D264" s="102">
        <v>23</v>
      </c>
      <c r="E264" s="102">
        <v>342</v>
      </c>
      <c r="F264" s="102">
        <v>19</v>
      </c>
      <c r="G264" s="4">
        <f t="shared" si="29"/>
        <v>18</v>
      </c>
      <c r="H264" s="31">
        <f t="shared" si="30"/>
        <v>630</v>
      </c>
      <c r="I264" s="31">
        <f t="shared" si="31"/>
        <v>648</v>
      </c>
      <c r="J264" s="31">
        <f t="shared" si="32"/>
        <v>32</v>
      </c>
      <c r="K264" s="31">
        <f t="shared" si="33"/>
        <v>62</v>
      </c>
      <c r="L264" s="31">
        <f t="shared" si="27"/>
        <v>94</v>
      </c>
      <c r="M264" s="66">
        <f t="shared" si="35"/>
        <v>78.260869565217391</v>
      </c>
      <c r="N264" s="94">
        <f t="shared" si="34"/>
        <v>78.260869565217391</v>
      </c>
    </row>
    <row r="265" spans="1:14" s="7" customFormat="1" ht="17.100000000000001" customHeight="1" outlineLevel="2">
      <c r="A265" s="45">
        <v>19</v>
      </c>
      <c r="B265" s="34" t="s">
        <v>482</v>
      </c>
      <c r="C265" s="36" t="s">
        <v>512</v>
      </c>
      <c r="D265" s="102">
        <v>220</v>
      </c>
      <c r="E265" s="102">
        <v>2240</v>
      </c>
      <c r="F265" s="102">
        <v>20</v>
      </c>
      <c r="G265" s="4">
        <f t="shared" si="29"/>
        <v>112</v>
      </c>
      <c r="H265" s="31">
        <f t="shared" si="30"/>
        <v>3920</v>
      </c>
      <c r="I265" s="31">
        <f t="shared" si="31"/>
        <v>4032</v>
      </c>
      <c r="J265" s="31">
        <f t="shared" si="32"/>
        <v>196</v>
      </c>
      <c r="K265" s="31">
        <f t="shared" si="33"/>
        <v>400</v>
      </c>
      <c r="L265" s="31">
        <f t="shared" ref="L265:L329" si="36">J265+K265</f>
        <v>596</v>
      </c>
      <c r="M265" s="66">
        <f t="shared" si="35"/>
        <v>50.909090909090907</v>
      </c>
      <c r="N265" s="94">
        <f t="shared" si="34"/>
        <v>50.909090909090907</v>
      </c>
    </row>
    <row r="266" spans="1:14" ht="17.100000000000001" customHeight="1" outlineLevel="2">
      <c r="A266" s="33">
        <v>20</v>
      </c>
      <c r="B266" s="34" t="s">
        <v>482</v>
      </c>
      <c r="C266" s="36" t="s">
        <v>515</v>
      </c>
      <c r="D266" s="102">
        <v>106</v>
      </c>
      <c r="E266" s="102">
        <v>1196</v>
      </c>
      <c r="F266" s="102">
        <v>20</v>
      </c>
      <c r="G266" s="4">
        <f t="shared" si="29"/>
        <v>59.8</v>
      </c>
      <c r="H266" s="31">
        <f t="shared" si="30"/>
        <v>2093</v>
      </c>
      <c r="I266" s="31">
        <f t="shared" si="31"/>
        <v>2153</v>
      </c>
      <c r="J266" s="31">
        <f t="shared" si="32"/>
        <v>105</v>
      </c>
      <c r="K266" s="31">
        <f t="shared" si="33"/>
        <v>212</v>
      </c>
      <c r="L266" s="31">
        <f t="shared" si="36"/>
        <v>317</v>
      </c>
      <c r="M266" s="66">
        <f t="shared" si="35"/>
        <v>56.415094339622641</v>
      </c>
      <c r="N266" s="94">
        <f t="shared" si="34"/>
        <v>56.415094339622641</v>
      </c>
    </row>
    <row r="267" spans="1:14" ht="17.100000000000001" customHeight="1" outlineLevel="2">
      <c r="A267" s="33">
        <v>21</v>
      </c>
      <c r="B267" s="34" t="s">
        <v>482</v>
      </c>
      <c r="C267" s="36" t="s">
        <v>518</v>
      </c>
      <c r="D267" s="102">
        <v>111</v>
      </c>
      <c r="E267" s="102">
        <v>1195</v>
      </c>
      <c r="F267" s="102">
        <v>19</v>
      </c>
      <c r="G267" s="4">
        <f t="shared" ref="G267:G331" si="37">E267/F267</f>
        <v>62.89473684210526</v>
      </c>
      <c r="H267" s="31">
        <f t="shared" ref="H267:H331" si="38">ROUND(G267*35,0)</f>
        <v>2201</v>
      </c>
      <c r="I267" s="31">
        <f t="shared" ref="I267:I331" si="39">ROUND(G267*36,0)</f>
        <v>2264</v>
      </c>
      <c r="J267" s="31">
        <f t="shared" ref="J267:J331" si="40">ROUND(H267*0.05,0)</f>
        <v>110</v>
      </c>
      <c r="K267" s="31">
        <f t="shared" ref="K267:K331" si="41">ROUND(I267*0.1-3,0)</f>
        <v>223</v>
      </c>
      <c r="L267" s="31">
        <f t="shared" si="36"/>
        <v>333</v>
      </c>
      <c r="M267" s="66">
        <f t="shared" si="35"/>
        <v>56.66192508297771</v>
      </c>
      <c r="N267" s="94">
        <f t="shared" ref="N267:N331" si="42">G267*100/D267</f>
        <v>56.66192508297771</v>
      </c>
    </row>
    <row r="268" spans="1:14" ht="17.100000000000001" customHeight="1" outlineLevel="2">
      <c r="A268" s="33">
        <v>22</v>
      </c>
      <c r="B268" s="34" t="s">
        <v>482</v>
      </c>
      <c r="C268" s="36" t="s">
        <v>519</v>
      </c>
      <c r="D268" s="102">
        <v>32</v>
      </c>
      <c r="E268" s="102">
        <v>430</v>
      </c>
      <c r="F268" s="102">
        <v>19</v>
      </c>
      <c r="G268" s="4">
        <f t="shared" si="37"/>
        <v>22.631578947368421</v>
      </c>
      <c r="H268" s="31">
        <f t="shared" si="38"/>
        <v>792</v>
      </c>
      <c r="I268" s="31">
        <f t="shared" si="39"/>
        <v>815</v>
      </c>
      <c r="J268" s="31">
        <f t="shared" si="40"/>
        <v>40</v>
      </c>
      <c r="K268" s="31">
        <f t="shared" si="41"/>
        <v>79</v>
      </c>
      <c r="L268" s="31">
        <f t="shared" si="36"/>
        <v>119</v>
      </c>
      <c r="M268" s="66">
        <f t="shared" si="35"/>
        <v>70.723684210526315</v>
      </c>
      <c r="N268" s="94">
        <f t="shared" si="42"/>
        <v>70.723684210526315</v>
      </c>
    </row>
    <row r="269" spans="1:14" ht="17.100000000000001" customHeight="1" outlineLevel="2">
      <c r="A269" s="45">
        <v>23</v>
      </c>
      <c r="B269" s="34" t="s">
        <v>482</v>
      </c>
      <c r="C269" s="36" t="s">
        <v>525</v>
      </c>
      <c r="D269" s="102">
        <v>87</v>
      </c>
      <c r="E269" s="102">
        <v>529</v>
      </c>
      <c r="F269" s="102">
        <v>20</v>
      </c>
      <c r="G269" s="4">
        <f t="shared" si="37"/>
        <v>26.45</v>
      </c>
      <c r="H269" s="31">
        <f t="shared" si="38"/>
        <v>926</v>
      </c>
      <c r="I269" s="31">
        <f t="shared" si="39"/>
        <v>952</v>
      </c>
      <c r="J269" s="31">
        <f t="shared" si="40"/>
        <v>46</v>
      </c>
      <c r="K269" s="31">
        <f t="shared" si="41"/>
        <v>92</v>
      </c>
      <c r="L269" s="31">
        <f t="shared" si="36"/>
        <v>138</v>
      </c>
      <c r="M269" s="66">
        <f t="shared" si="35"/>
        <v>30.402298850574713</v>
      </c>
      <c r="N269" s="94">
        <f t="shared" si="42"/>
        <v>30.402298850574713</v>
      </c>
    </row>
    <row r="270" spans="1:14" ht="17.100000000000001" customHeight="1" outlineLevel="2">
      <c r="A270" s="33">
        <v>24</v>
      </c>
      <c r="B270" s="34" t="s">
        <v>482</v>
      </c>
      <c r="C270" s="36" t="s">
        <v>526</v>
      </c>
      <c r="D270" s="102">
        <v>73</v>
      </c>
      <c r="E270" s="102">
        <v>578</v>
      </c>
      <c r="F270" s="102">
        <v>20</v>
      </c>
      <c r="G270" s="4">
        <f t="shared" si="37"/>
        <v>28.9</v>
      </c>
      <c r="H270" s="31">
        <f t="shared" si="38"/>
        <v>1012</v>
      </c>
      <c r="I270" s="31">
        <f t="shared" si="39"/>
        <v>1040</v>
      </c>
      <c r="J270" s="31">
        <f t="shared" si="40"/>
        <v>51</v>
      </c>
      <c r="K270" s="31">
        <f t="shared" si="41"/>
        <v>101</v>
      </c>
      <c r="L270" s="31">
        <f t="shared" si="36"/>
        <v>152</v>
      </c>
      <c r="M270" s="66">
        <f t="shared" si="35"/>
        <v>39.589041095890408</v>
      </c>
      <c r="N270" s="94">
        <f t="shared" si="42"/>
        <v>39.589041095890408</v>
      </c>
    </row>
    <row r="271" spans="1:14" ht="17.100000000000001" customHeight="1" outlineLevel="2">
      <c r="A271" s="33">
        <v>25</v>
      </c>
      <c r="B271" s="34" t="s">
        <v>482</v>
      </c>
      <c r="C271" s="36" t="s">
        <v>528</v>
      </c>
      <c r="D271" s="102">
        <v>168</v>
      </c>
      <c r="E271" s="102">
        <v>1730</v>
      </c>
      <c r="F271" s="102">
        <v>17</v>
      </c>
      <c r="G271" s="4">
        <f t="shared" si="37"/>
        <v>101.76470588235294</v>
      </c>
      <c r="H271" s="31">
        <f t="shared" si="38"/>
        <v>3562</v>
      </c>
      <c r="I271" s="31">
        <f t="shared" si="39"/>
        <v>3664</v>
      </c>
      <c r="J271" s="31">
        <f t="shared" si="40"/>
        <v>178</v>
      </c>
      <c r="K271" s="31">
        <f t="shared" si="41"/>
        <v>363</v>
      </c>
      <c r="L271" s="31">
        <f t="shared" si="36"/>
        <v>541</v>
      </c>
      <c r="M271" s="66">
        <f t="shared" si="35"/>
        <v>60.574229691876745</v>
      </c>
      <c r="N271" s="94">
        <f t="shared" si="42"/>
        <v>60.574229691876745</v>
      </c>
    </row>
    <row r="272" spans="1:14" s="7" customFormat="1" ht="17.100000000000001" customHeight="1" outlineLevel="2">
      <c r="A272" s="33">
        <v>26</v>
      </c>
      <c r="B272" s="34" t="s">
        <v>482</v>
      </c>
      <c r="C272" s="36" t="s">
        <v>1100</v>
      </c>
      <c r="D272" s="102">
        <v>69</v>
      </c>
      <c r="E272" s="102">
        <v>1180</v>
      </c>
      <c r="F272" s="102">
        <v>21</v>
      </c>
      <c r="G272" s="4">
        <f t="shared" si="37"/>
        <v>56.19047619047619</v>
      </c>
      <c r="H272" s="31">
        <f t="shared" si="38"/>
        <v>1967</v>
      </c>
      <c r="I272" s="31">
        <f t="shared" si="39"/>
        <v>2023</v>
      </c>
      <c r="J272" s="31">
        <f t="shared" si="40"/>
        <v>98</v>
      </c>
      <c r="K272" s="31">
        <f t="shared" si="41"/>
        <v>199</v>
      </c>
      <c r="L272" s="31">
        <f t="shared" si="36"/>
        <v>297</v>
      </c>
      <c r="M272" s="66">
        <f t="shared" si="35"/>
        <v>81.435472739820568</v>
      </c>
      <c r="N272" s="94">
        <f t="shared" si="42"/>
        <v>81.435472739820568</v>
      </c>
    </row>
    <row r="273" spans="1:14" s="7" customFormat="1" ht="17.100000000000001" customHeight="1" outlineLevel="2">
      <c r="A273" s="45">
        <v>27</v>
      </c>
      <c r="B273" s="34" t="s">
        <v>482</v>
      </c>
      <c r="C273" s="36" t="s">
        <v>532</v>
      </c>
      <c r="D273" s="102">
        <v>62</v>
      </c>
      <c r="E273" s="102">
        <v>459</v>
      </c>
      <c r="F273" s="102">
        <v>15</v>
      </c>
      <c r="G273" s="4">
        <f t="shared" si="37"/>
        <v>30.6</v>
      </c>
      <c r="H273" s="31">
        <f t="shared" si="38"/>
        <v>1071</v>
      </c>
      <c r="I273" s="31">
        <f t="shared" si="39"/>
        <v>1102</v>
      </c>
      <c r="J273" s="31">
        <f t="shared" si="40"/>
        <v>54</v>
      </c>
      <c r="K273" s="31">
        <f t="shared" si="41"/>
        <v>107</v>
      </c>
      <c r="L273" s="31">
        <f t="shared" si="36"/>
        <v>161</v>
      </c>
      <c r="M273" s="66">
        <f t="shared" si="35"/>
        <v>49.354838709677416</v>
      </c>
      <c r="N273" s="94">
        <f t="shared" si="42"/>
        <v>49.354838709677416</v>
      </c>
    </row>
    <row r="274" spans="1:14" ht="17.100000000000001" customHeight="1" outlineLevel="2">
      <c r="A274" s="33">
        <v>28</v>
      </c>
      <c r="B274" s="34" t="s">
        <v>482</v>
      </c>
      <c r="C274" s="36" t="s">
        <v>541</v>
      </c>
      <c r="D274" s="102">
        <v>115</v>
      </c>
      <c r="E274" s="102">
        <v>1175</v>
      </c>
      <c r="F274" s="102">
        <v>20</v>
      </c>
      <c r="G274" s="4">
        <f t="shared" si="37"/>
        <v>58.75</v>
      </c>
      <c r="H274" s="31">
        <f t="shared" si="38"/>
        <v>2056</v>
      </c>
      <c r="I274" s="31">
        <f t="shared" si="39"/>
        <v>2115</v>
      </c>
      <c r="J274" s="31">
        <f t="shared" si="40"/>
        <v>103</v>
      </c>
      <c r="K274" s="31">
        <f t="shared" si="41"/>
        <v>209</v>
      </c>
      <c r="L274" s="31">
        <f t="shared" si="36"/>
        <v>312</v>
      </c>
      <c r="M274" s="66">
        <f t="shared" si="35"/>
        <v>51.086956521739133</v>
      </c>
      <c r="N274" s="94">
        <f t="shared" si="42"/>
        <v>51.086956521739133</v>
      </c>
    </row>
    <row r="275" spans="1:14" ht="17.100000000000001" customHeight="1" outlineLevel="2">
      <c r="A275" s="33">
        <v>29</v>
      </c>
      <c r="B275" s="34" t="s">
        <v>482</v>
      </c>
      <c r="C275" s="36" t="s">
        <v>1101</v>
      </c>
      <c r="D275" s="102">
        <v>207</v>
      </c>
      <c r="E275" s="102">
        <v>1120</v>
      </c>
      <c r="F275" s="102">
        <v>20</v>
      </c>
      <c r="G275" s="4">
        <f t="shared" si="37"/>
        <v>56</v>
      </c>
      <c r="H275" s="31">
        <f t="shared" si="38"/>
        <v>1960</v>
      </c>
      <c r="I275" s="31">
        <f t="shared" si="39"/>
        <v>2016</v>
      </c>
      <c r="J275" s="31">
        <f t="shared" si="40"/>
        <v>98</v>
      </c>
      <c r="K275" s="31">
        <f t="shared" si="41"/>
        <v>199</v>
      </c>
      <c r="L275" s="31">
        <f t="shared" si="36"/>
        <v>297</v>
      </c>
      <c r="M275" s="66">
        <f t="shared" si="35"/>
        <v>27.053140096618357</v>
      </c>
      <c r="N275" s="94">
        <f t="shared" si="42"/>
        <v>27.053140096618357</v>
      </c>
    </row>
    <row r="276" spans="1:14" ht="17.100000000000001" customHeight="1" outlineLevel="2">
      <c r="A276" s="33">
        <v>30</v>
      </c>
      <c r="B276" s="34" t="s">
        <v>482</v>
      </c>
      <c r="C276" s="36" t="s">
        <v>1102</v>
      </c>
      <c r="D276" s="102">
        <v>188</v>
      </c>
      <c r="E276" s="102">
        <v>1711</v>
      </c>
      <c r="F276" s="102">
        <v>19</v>
      </c>
      <c r="G276" s="4">
        <f t="shared" si="37"/>
        <v>90.05263157894737</v>
      </c>
      <c r="H276" s="31">
        <f t="shared" si="38"/>
        <v>3152</v>
      </c>
      <c r="I276" s="31">
        <f t="shared" si="39"/>
        <v>3242</v>
      </c>
      <c r="J276" s="31">
        <f t="shared" si="40"/>
        <v>158</v>
      </c>
      <c r="K276" s="31">
        <f t="shared" si="41"/>
        <v>321</v>
      </c>
      <c r="L276" s="31">
        <f t="shared" si="36"/>
        <v>479</v>
      </c>
      <c r="M276" s="66">
        <f t="shared" si="35"/>
        <v>47.900335946248596</v>
      </c>
      <c r="N276" s="94">
        <f t="shared" si="42"/>
        <v>47.900335946248596</v>
      </c>
    </row>
    <row r="277" spans="1:14" s="7" customFormat="1" ht="17.100000000000001" customHeight="1" outlineLevel="2">
      <c r="A277" s="45">
        <v>31</v>
      </c>
      <c r="B277" s="34" t="s">
        <v>482</v>
      </c>
      <c r="C277" s="36" t="s">
        <v>539</v>
      </c>
      <c r="D277" s="102">
        <v>50</v>
      </c>
      <c r="E277" s="102">
        <v>457</v>
      </c>
      <c r="F277" s="102">
        <v>19</v>
      </c>
      <c r="G277" s="4">
        <f t="shared" si="37"/>
        <v>24.05263157894737</v>
      </c>
      <c r="H277" s="31">
        <f t="shared" si="38"/>
        <v>842</v>
      </c>
      <c r="I277" s="31">
        <f t="shared" si="39"/>
        <v>866</v>
      </c>
      <c r="J277" s="31">
        <f t="shared" si="40"/>
        <v>42</v>
      </c>
      <c r="K277" s="31">
        <f t="shared" si="41"/>
        <v>84</v>
      </c>
      <c r="L277" s="31">
        <f t="shared" si="36"/>
        <v>126</v>
      </c>
      <c r="M277" s="66">
        <f t="shared" si="35"/>
        <v>48.10526315789474</v>
      </c>
      <c r="N277" s="94">
        <f t="shared" si="42"/>
        <v>48.10526315789474</v>
      </c>
    </row>
    <row r="278" spans="1:14" s="7" customFormat="1" ht="17.100000000000001" customHeight="1" outlineLevel="2">
      <c r="A278" s="33">
        <v>32</v>
      </c>
      <c r="B278" s="34" t="s">
        <v>482</v>
      </c>
      <c r="C278" s="36" t="s">
        <v>1103</v>
      </c>
      <c r="D278" s="102">
        <v>38</v>
      </c>
      <c r="E278" s="102">
        <v>361</v>
      </c>
      <c r="F278" s="102">
        <v>20</v>
      </c>
      <c r="G278" s="4">
        <f t="shared" si="37"/>
        <v>18.05</v>
      </c>
      <c r="H278" s="31">
        <f t="shared" si="38"/>
        <v>632</v>
      </c>
      <c r="I278" s="31">
        <f t="shared" si="39"/>
        <v>650</v>
      </c>
      <c r="J278" s="31">
        <f t="shared" si="40"/>
        <v>32</v>
      </c>
      <c r="K278" s="31">
        <f t="shared" si="41"/>
        <v>62</v>
      </c>
      <c r="L278" s="31">
        <f t="shared" si="36"/>
        <v>94</v>
      </c>
      <c r="M278" s="66">
        <f t="shared" si="35"/>
        <v>47.5</v>
      </c>
      <c r="N278" s="94">
        <f t="shared" si="42"/>
        <v>47.5</v>
      </c>
    </row>
    <row r="279" spans="1:14" ht="17.100000000000001" customHeight="1" outlineLevel="2">
      <c r="A279" s="33">
        <v>33</v>
      </c>
      <c r="B279" s="34" t="s">
        <v>482</v>
      </c>
      <c r="C279" s="36" t="s">
        <v>1104</v>
      </c>
      <c r="D279" s="102">
        <v>138</v>
      </c>
      <c r="E279" s="102">
        <v>976</v>
      </c>
      <c r="F279" s="102">
        <v>19</v>
      </c>
      <c r="G279" s="4">
        <f t="shared" si="37"/>
        <v>51.368421052631582</v>
      </c>
      <c r="H279" s="31">
        <f t="shared" si="38"/>
        <v>1798</v>
      </c>
      <c r="I279" s="31">
        <f t="shared" si="39"/>
        <v>1849</v>
      </c>
      <c r="J279" s="31">
        <f t="shared" si="40"/>
        <v>90</v>
      </c>
      <c r="K279" s="31">
        <f t="shared" si="41"/>
        <v>182</v>
      </c>
      <c r="L279" s="31">
        <f t="shared" si="36"/>
        <v>272</v>
      </c>
      <c r="M279" s="66">
        <f t="shared" si="35"/>
        <v>37.223493516399699</v>
      </c>
      <c r="N279" s="94">
        <f t="shared" si="42"/>
        <v>37.223493516399699</v>
      </c>
    </row>
    <row r="280" spans="1:14" ht="17.100000000000001" customHeight="1" outlineLevel="2">
      <c r="A280" s="33">
        <v>34</v>
      </c>
      <c r="B280" s="34" t="s">
        <v>482</v>
      </c>
      <c r="C280" s="36" t="s">
        <v>546</v>
      </c>
      <c r="D280" s="102">
        <v>114</v>
      </c>
      <c r="E280" s="102">
        <v>1075</v>
      </c>
      <c r="F280" s="102">
        <v>20</v>
      </c>
      <c r="G280" s="4">
        <f t="shared" si="37"/>
        <v>53.75</v>
      </c>
      <c r="H280" s="31">
        <f t="shared" si="38"/>
        <v>1881</v>
      </c>
      <c r="I280" s="31">
        <f t="shared" si="39"/>
        <v>1935</v>
      </c>
      <c r="J280" s="31">
        <f t="shared" si="40"/>
        <v>94</v>
      </c>
      <c r="K280" s="31">
        <f t="shared" si="41"/>
        <v>191</v>
      </c>
      <c r="L280" s="31">
        <f t="shared" si="36"/>
        <v>285</v>
      </c>
      <c r="M280" s="66">
        <f t="shared" si="35"/>
        <v>47.149122807017541</v>
      </c>
      <c r="N280" s="94">
        <f t="shared" si="42"/>
        <v>47.149122807017541</v>
      </c>
    </row>
    <row r="281" spans="1:14" ht="17.100000000000001" customHeight="1" outlineLevel="2">
      <c r="A281" s="45">
        <v>35</v>
      </c>
      <c r="B281" s="34" t="s">
        <v>482</v>
      </c>
      <c r="C281" s="36" t="s">
        <v>1105</v>
      </c>
      <c r="D281" s="102">
        <v>61</v>
      </c>
      <c r="E281" s="102">
        <v>707</v>
      </c>
      <c r="F281" s="102">
        <v>19</v>
      </c>
      <c r="G281" s="4">
        <f t="shared" si="37"/>
        <v>37.210526315789473</v>
      </c>
      <c r="H281" s="31">
        <f t="shared" si="38"/>
        <v>1302</v>
      </c>
      <c r="I281" s="31">
        <f t="shared" si="39"/>
        <v>1340</v>
      </c>
      <c r="J281" s="31">
        <f t="shared" si="40"/>
        <v>65</v>
      </c>
      <c r="K281" s="31">
        <f t="shared" si="41"/>
        <v>131</v>
      </c>
      <c r="L281" s="31">
        <f t="shared" si="36"/>
        <v>196</v>
      </c>
      <c r="M281" s="66">
        <f t="shared" si="35"/>
        <v>61.000862812769626</v>
      </c>
      <c r="N281" s="94">
        <f t="shared" si="42"/>
        <v>61.000862812769626</v>
      </c>
    </row>
    <row r="282" spans="1:14" ht="17.100000000000001" customHeight="1" outlineLevel="2">
      <c r="A282" s="33">
        <v>36</v>
      </c>
      <c r="B282" s="34" t="s">
        <v>482</v>
      </c>
      <c r="C282" s="36" t="s">
        <v>1106</v>
      </c>
      <c r="D282" s="102">
        <v>80</v>
      </c>
      <c r="E282" s="102">
        <v>583</v>
      </c>
      <c r="F282" s="102">
        <v>14</v>
      </c>
      <c r="G282" s="4">
        <f t="shared" si="37"/>
        <v>41.642857142857146</v>
      </c>
      <c r="H282" s="31">
        <f t="shared" si="38"/>
        <v>1458</v>
      </c>
      <c r="I282" s="31">
        <f t="shared" si="39"/>
        <v>1499</v>
      </c>
      <c r="J282" s="31">
        <f t="shared" si="40"/>
        <v>73</v>
      </c>
      <c r="K282" s="31">
        <f t="shared" si="41"/>
        <v>147</v>
      </c>
      <c r="L282" s="31">
        <f t="shared" si="36"/>
        <v>220</v>
      </c>
      <c r="M282" s="66">
        <f t="shared" si="35"/>
        <v>52.053571428571431</v>
      </c>
      <c r="N282" s="94">
        <f t="shared" si="42"/>
        <v>52.053571428571431</v>
      </c>
    </row>
    <row r="283" spans="1:14" ht="17.100000000000001" customHeight="1" outlineLevel="2">
      <c r="A283" s="33">
        <v>37</v>
      </c>
      <c r="B283" s="34" t="s">
        <v>482</v>
      </c>
      <c r="C283" s="36" t="s">
        <v>552</v>
      </c>
      <c r="D283" s="102">
        <v>68</v>
      </c>
      <c r="E283" s="102">
        <v>505</v>
      </c>
      <c r="F283" s="102">
        <v>18</v>
      </c>
      <c r="G283" s="4">
        <f t="shared" si="37"/>
        <v>28.055555555555557</v>
      </c>
      <c r="H283" s="31">
        <f t="shared" si="38"/>
        <v>982</v>
      </c>
      <c r="I283" s="31">
        <f t="shared" si="39"/>
        <v>1010</v>
      </c>
      <c r="J283" s="31">
        <f t="shared" si="40"/>
        <v>49</v>
      </c>
      <c r="K283" s="31">
        <f t="shared" si="41"/>
        <v>98</v>
      </c>
      <c r="L283" s="31">
        <f t="shared" si="36"/>
        <v>147</v>
      </c>
      <c r="M283" s="66">
        <f t="shared" si="35"/>
        <v>41.258169934640527</v>
      </c>
      <c r="N283" s="94">
        <f t="shared" si="42"/>
        <v>41.258169934640527</v>
      </c>
    </row>
    <row r="284" spans="1:14" ht="17.100000000000001" customHeight="1" outlineLevel="2">
      <c r="A284" s="33">
        <v>38</v>
      </c>
      <c r="B284" s="34" t="s">
        <v>482</v>
      </c>
      <c r="C284" s="36" t="s">
        <v>1107</v>
      </c>
      <c r="D284" s="102">
        <v>31</v>
      </c>
      <c r="E284" s="102">
        <v>526</v>
      </c>
      <c r="F284" s="102">
        <v>20</v>
      </c>
      <c r="G284" s="4">
        <f t="shared" si="37"/>
        <v>26.3</v>
      </c>
      <c r="H284" s="31">
        <f t="shared" si="38"/>
        <v>921</v>
      </c>
      <c r="I284" s="31">
        <f t="shared" si="39"/>
        <v>947</v>
      </c>
      <c r="J284" s="31">
        <f t="shared" si="40"/>
        <v>46</v>
      </c>
      <c r="K284" s="31">
        <f t="shared" si="41"/>
        <v>92</v>
      </c>
      <c r="L284" s="31">
        <f t="shared" si="36"/>
        <v>138</v>
      </c>
      <c r="M284" s="66">
        <f t="shared" si="35"/>
        <v>84.838709677419359</v>
      </c>
      <c r="N284" s="94">
        <f t="shared" si="42"/>
        <v>84.838709677419359</v>
      </c>
    </row>
    <row r="285" spans="1:14" ht="17.100000000000001" customHeight="1" outlineLevel="2">
      <c r="A285" s="45">
        <v>39</v>
      </c>
      <c r="B285" s="34" t="s">
        <v>482</v>
      </c>
      <c r="C285" s="36" t="s">
        <v>1108</v>
      </c>
      <c r="D285" s="102">
        <v>51</v>
      </c>
      <c r="E285" s="102">
        <v>724</v>
      </c>
      <c r="F285" s="102">
        <v>19</v>
      </c>
      <c r="G285" s="4">
        <f t="shared" si="37"/>
        <v>38.10526315789474</v>
      </c>
      <c r="H285" s="31">
        <f t="shared" si="38"/>
        <v>1334</v>
      </c>
      <c r="I285" s="31">
        <f t="shared" si="39"/>
        <v>1372</v>
      </c>
      <c r="J285" s="31">
        <f t="shared" si="40"/>
        <v>67</v>
      </c>
      <c r="K285" s="31">
        <f t="shared" si="41"/>
        <v>134</v>
      </c>
      <c r="L285" s="31">
        <f t="shared" si="36"/>
        <v>201</v>
      </c>
      <c r="M285" s="66">
        <f t="shared" si="35"/>
        <v>74.716202270381842</v>
      </c>
      <c r="N285" s="94">
        <f t="shared" si="42"/>
        <v>74.716202270381842</v>
      </c>
    </row>
    <row r="286" spans="1:14" ht="17.100000000000001" customHeight="1" outlineLevel="2">
      <c r="A286" s="33">
        <v>40</v>
      </c>
      <c r="B286" s="34" t="s">
        <v>482</v>
      </c>
      <c r="C286" s="36" t="s">
        <v>557</v>
      </c>
      <c r="D286" s="102">
        <v>69</v>
      </c>
      <c r="E286" s="102">
        <v>300</v>
      </c>
      <c r="F286" s="102">
        <v>10</v>
      </c>
      <c r="G286" s="4">
        <f t="shared" si="37"/>
        <v>30</v>
      </c>
      <c r="H286" s="31">
        <f t="shared" si="38"/>
        <v>1050</v>
      </c>
      <c r="I286" s="31">
        <f t="shared" si="39"/>
        <v>1080</v>
      </c>
      <c r="J286" s="31">
        <f t="shared" si="40"/>
        <v>53</v>
      </c>
      <c r="K286" s="31">
        <f t="shared" si="41"/>
        <v>105</v>
      </c>
      <c r="L286" s="31">
        <f t="shared" si="36"/>
        <v>158</v>
      </c>
      <c r="M286" s="66">
        <f t="shared" si="35"/>
        <v>43.478260869565219</v>
      </c>
      <c r="N286" s="94">
        <f t="shared" si="42"/>
        <v>43.478260869565219</v>
      </c>
    </row>
    <row r="287" spans="1:14" ht="17.100000000000001" customHeight="1" outlineLevel="2">
      <c r="A287" s="33">
        <v>41</v>
      </c>
      <c r="B287" s="34" t="s">
        <v>482</v>
      </c>
      <c r="C287" s="36" t="s">
        <v>558</v>
      </c>
      <c r="D287" s="102">
        <v>44</v>
      </c>
      <c r="E287" s="102">
        <v>452</v>
      </c>
      <c r="F287" s="102">
        <v>20</v>
      </c>
      <c r="G287" s="4">
        <f t="shared" si="37"/>
        <v>22.6</v>
      </c>
      <c r="H287" s="31">
        <f t="shared" si="38"/>
        <v>791</v>
      </c>
      <c r="I287" s="31">
        <f t="shared" si="39"/>
        <v>814</v>
      </c>
      <c r="J287" s="31">
        <f t="shared" si="40"/>
        <v>40</v>
      </c>
      <c r="K287" s="31">
        <f t="shared" si="41"/>
        <v>78</v>
      </c>
      <c r="L287" s="31">
        <f t="shared" si="36"/>
        <v>118</v>
      </c>
      <c r="M287" s="66">
        <f t="shared" si="35"/>
        <v>51.363636363636367</v>
      </c>
      <c r="N287" s="94">
        <f t="shared" si="42"/>
        <v>51.363636363636367</v>
      </c>
    </row>
    <row r="288" spans="1:14" ht="17.100000000000001" customHeight="1" outlineLevel="2">
      <c r="A288" s="33">
        <v>42</v>
      </c>
      <c r="B288" s="34" t="s">
        <v>482</v>
      </c>
      <c r="C288" s="36" t="s">
        <v>1109</v>
      </c>
      <c r="D288" s="102">
        <v>50</v>
      </c>
      <c r="E288" s="102">
        <v>560</v>
      </c>
      <c r="F288" s="102">
        <v>18</v>
      </c>
      <c r="G288" s="4">
        <f t="shared" si="37"/>
        <v>31.111111111111111</v>
      </c>
      <c r="H288" s="31">
        <f t="shared" si="38"/>
        <v>1089</v>
      </c>
      <c r="I288" s="31">
        <f t="shared" si="39"/>
        <v>1120</v>
      </c>
      <c r="J288" s="31">
        <f t="shared" si="40"/>
        <v>54</v>
      </c>
      <c r="K288" s="31">
        <f t="shared" si="41"/>
        <v>109</v>
      </c>
      <c r="L288" s="31">
        <f t="shared" si="36"/>
        <v>163</v>
      </c>
      <c r="M288" s="66">
        <f t="shared" si="35"/>
        <v>62.222222222222214</v>
      </c>
      <c r="N288" s="94">
        <f t="shared" si="42"/>
        <v>62.222222222222214</v>
      </c>
    </row>
    <row r="289" spans="1:14" ht="17.100000000000001" customHeight="1" outlineLevel="2">
      <c r="A289" s="45">
        <v>43</v>
      </c>
      <c r="B289" s="34" t="s">
        <v>482</v>
      </c>
      <c r="C289" s="36" t="s">
        <v>1110</v>
      </c>
      <c r="D289" s="102">
        <v>46</v>
      </c>
      <c r="E289" s="102">
        <v>496</v>
      </c>
      <c r="F289" s="102">
        <v>19</v>
      </c>
      <c r="G289" s="4">
        <f t="shared" si="37"/>
        <v>26.105263157894736</v>
      </c>
      <c r="H289" s="31">
        <f t="shared" si="38"/>
        <v>914</v>
      </c>
      <c r="I289" s="31">
        <f t="shared" si="39"/>
        <v>940</v>
      </c>
      <c r="J289" s="31">
        <f t="shared" si="40"/>
        <v>46</v>
      </c>
      <c r="K289" s="31">
        <f t="shared" si="41"/>
        <v>91</v>
      </c>
      <c r="L289" s="31">
        <f t="shared" si="36"/>
        <v>137</v>
      </c>
      <c r="M289" s="66">
        <f t="shared" si="35"/>
        <v>56.750572082379861</v>
      </c>
      <c r="N289" s="94">
        <f t="shared" si="42"/>
        <v>56.750572082379861</v>
      </c>
    </row>
    <row r="290" spans="1:14" ht="17.100000000000001" customHeight="1" outlineLevel="2">
      <c r="A290" s="33">
        <v>44</v>
      </c>
      <c r="B290" s="34" t="s">
        <v>482</v>
      </c>
      <c r="C290" s="36" t="s">
        <v>571</v>
      </c>
      <c r="D290" s="102">
        <v>223</v>
      </c>
      <c r="E290" s="102">
        <v>1468</v>
      </c>
      <c r="F290" s="102">
        <v>14</v>
      </c>
      <c r="G290" s="4">
        <f t="shared" si="37"/>
        <v>104.85714285714286</v>
      </c>
      <c r="H290" s="31">
        <f t="shared" si="38"/>
        <v>3670</v>
      </c>
      <c r="I290" s="31">
        <f t="shared" si="39"/>
        <v>3775</v>
      </c>
      <c r="J290" s="31">
        <f t="shared" si="40"/>
        <v>184</v>
      </c>
      <c r="K290" s="31">
        <f t="shared" si="41"/>
        <v>375</v>
      </c>
      <c r="L290" s="31">
        <f t="shared" si="36"/>
        <v>559</v>
      </c>
      <c r="M290" s="66">
        <f t="shared" si="35"/>
        <v>47.021140294682901</v>
      </c>
      <c r="N290" s="94">
        <f t="shared" si="42"/>
        <v>47.021140294682901</v>
      </c>
    </row>
    <row r="291" spans="1:14" ht="17.100000000000001" customHeight="1" outlineLevel="2">
      <c r="A291" s="33">
        <v>45</v>
      </c>
      <c r="B291" s="34" t="s">
        <v>482</v>
      </c>
      <c r="C291" s="36" t="s">
        <v>1111</v>
      </c>
      <c r="D291" s="102">
        <v>101</v>
      </c>
      <c r="E291" s="102">
        <v>1135</v>
      </c>
      <c r="F291" s="102">
        <v>20</v>
      </c>
      <c r="G291" s="4">
        <f t="shared" si="37"/>
        <v>56.75</v>
      </c>
      <c r="H291" s="31">
        <f t="shared" si="38"/>
        <v>1986</v>
      </c>
      <c r="I291" s="31">
        <f t="shared" si="39"/>
        <v>2043</v>
      </c>
      <c r="J291" s="31">
        <f t="shared" si="40"/>
        <v>99</v>
      </c>
      <c r="K291" s="31">
        <f t="shared" si="41"/>
        <v>201</v>
      </c>
      <c r="L291" s="31">
        <f t="shared" si="36"/>
        <v>300</v>
      </c>
      <c r="M291" s="66">
        <f t="shared" si="35"/>
        <v>56.188118811881189</v>
      </c>
      <c r="N291" s="94">
        <f t="shared" si="42"/>
        <v>56.188118811881189</v>
      </c>
    </row>
    <row r="292" spans="1:14" s="7" customFormat="1" ht="17.100000000000001" customHeight="1" outlineLevel="2">
      <c r="A292" s="33">
        <v>46</v>
      </c>
      <c r="B292" s="34" t="s">
        <v>482</v>
      </c>
      <c r="C292" s="36" t="s">
        <v>569</v>
      </c>
      <c r="D292" s="102">
        <v>50</v>
      </c>
      <c r="E292" s="102">
        <v>421</v>
      </c>
      <c r="F292" s="102">
        <v>15</v>
      </c>
      <c r="G292" s="4">
        <f t="shared" si="37"/>
        <v>28.066666666666666</v>
      </c>
      <c r="H292" s="31">
        <f t="shared" si="38"/>
        <v>982</v>
      </c>
      <c r="I292" s="31">
        <f t="shared" si="39"/>
        <v>1010</v>
      </c>
      <c r="J292" s="31">
        <f t="shared" si="40"/>
        <v>49</v>
      </c>
      <c r="K292" s="31">
        <f t="shared" si="41"/>
        <v>98</v>
      </c>
      <c r="L292" s="31">
        <f t="shared" si="36"/>
        <v>147</v>
      </c>
      <c r="M292" s="66">
        <f t="shared" si="35"/>
        <v>56.133333333333333</v>
      </c>
      <c r="N292" s="94">
        <f t="shared" si="42"/>
        <v>56.133333333333333</v>
      </c>
    </row>
    <row r="293" spans="1:14" s="7" customFormat="1" ht="17.100000000000001" customHeight="1" outlineLevel="2">
      <c r="A293" s="45">
        <v>47</v>
      </c>
      <c r="B293" s="34" t="s">
        <v>482</v>
      </c>
      <c r="C293" s="36" t="s">
        <v>1112</v>
      </c>
      <c r="D293" s="102">
        <v>140</v>
      </c>
      <c r="E293" s="102">
        <v>1113</v>
      </c>
      <c r="F293" s="102">
        <v>14</v>
      </c>
      <c r="G293" s="4">
        <f t="shared" si="37"/>
        <v>79.5</v>
      </c>
      <c r="H293" s="31">
        <f t="shared" si="38"/>
        <v>2783</v>
      </c>
      <c r="I293" s="31">
        <f t="shared" si="39"/>
        <v>2862</v>
      </c>
      <c r="J293" s="31">
        <f t="shared" si="40"/>
        <v>139</v>
      </c>
      <c r="K293" s="31">
        <f t="shared" si="41"/>
        <v>283</v>
      </c>
      <c r="L293" s="31">
        <f t="shared" si="36"/>
        <v>422</v>
      </c>
      <c r="M293" s="66">
        <f t="shared" si="35"/>
        <v>56.785714285714285</v>
      </c>
      <c r="N293" s="94">
        <f t="shared" si="42"/>
        <v>56.785714285714285</v>
      </c>
    </row>
    <row r="294" spans="1:14" ht="17.100000000000001" customHeight="1" outlineLevel="2">
      <c r="A294" s="33">
        <v>48</v>
      </c>
      <c r="B294" s="34" t="s">
        <v>482</v>
      </c>
      <c r="C294" s="36" t="s">
        <v>1113</v>
      </c>
      <c r="D294" s="102">
        <v>130</v>
      </c>
      <c r="E294" s="102">
        <v>1413</v>
      </c>
      <c r="F294" s="102">
        <v>15</v>
      </c>
      <c r="G294" s="4">
        <f t="shared" si="37"/>
        <v>94.2</v>
      </c>
      <c r="H294" s="31">
        <f t="shared" si="38"/>
        <v>3297</v>
      </c>
      <c r="I294" s="31">
        <f t="shared" si="39"/>
        <v>3391</v>
      </c>
      <c r="J294" s="31">
        <f t="shared" si="40"/>
        <v>165</v>
      </c>
      <c r="K294" s="31">
        <f t="shared" si="41"/>
        <v>336</v>
      </c>
      <c r="L294" s="31">
        <f t="shared" si="36"/>
        <v>501</v>
      </c>
      <c r="M294" s="66">
        <f t="shared" si="35"/>
        <v>72.461538461538467</v>
      </c>
      <c r="N294" s="94">
        <f t="shared" si="42"/>
        <v>72.461538461538467</v>
      </c>
    </row>
    <row r="295" spans="1:14" ht="17.100000000000001" customHeight="1" outlineLevel="2">
      <c r="A295" s="33">
        <v>49</v>
      </c>
      <c r="B295" s="34" t="s">
        <v>482</v>
      </c>
      <c r="C295" s="36" t="s">
        <v>1114</v>
      </c>
      <c r="D295" s="102">
        <v>315</v>
      </c>
      <c r="E295" s="102">
        <v>2008</v>
      </c>
      <c r="F295" s="102">
        <v>17</v>
      </c>
      <c r="G295" s="4">
        <f t="shared" si="37"/>
        <v>118.11764705882354</v>
      </c>
      <c r="H295" s="31">
        <f t="shared" si="38"/>
        <v>4134</v>
      </c>
      <c r="I295" s="31">
        <f t="shared" si="39"/>
        <v>4252</v>
      </c>
      <c r="J295" s="31">
        <f>ROUND(H295*0.05-10,0)</f>
        <v>197</v>
      </c>
      <c r="K295" s="31">
        <f t="shared" si="41"/>
        <v>422</v>
      </c>
      <c r="L295" s="31">
        <f t="shared" si="36"/>
        <v>619</v>
      </c>
      <c r="M295" s="66">
        <f t="shared" si="35"/>
        <v>37.497665732959852</v>
      </c>
      <c r="N295" s="94">
        <f t="shared" si="42"/>
        <v>37.497665732959852</v>
      </c>
    </row>
    <row r="296" spans="1:14" s="117" customFormat="1" ht="17.100000000000001" customHeight="1" outlineLevel="1">
      <c r="A296" s="33"/>
      <c r="B296" s="57" t="s">
        <v>574</v>
      </c>
      <c r="C296" s="36"/>
      <c r="D296" s="102"/>
      <c r="E296" s="102"/>
      <c r="F296" s="102"/>
      <c r="G296" s="4"/>
      <c r="H296" s="31"/>
      <c r="I296" s="31"/>
      <c r="J296" s="31">
        <f>SUBTOTAL(9,J247:J295)</f>
        <v>4294</v>
      </c>
      <c r="K296" s="31">
        <f>SUBTOTAL(9,K247:K295)</f>
        <v>8698</v>
      </c>
      <c r="L296" s="31">
        <f>SUBTOTAL(9,L247:L295)</f>
        <v>12992</v>
      </c>
      <c r="M296" s="66"/>
      <c r="N296" s="94"/>
    </row>
    <row r="297" spans="1:14" ht="15.95" customHeight="1" outlineLevel="2">
      <c r="A297" s="38">
        <v>1</v>
      </c>
      <c r="B297" s="39" t="s">
        <v>575</v>
      </c>
      <c r="C297" s="40" t="s">
        <v>576</v>
      </c>
      <c r="D297" s="104">
        <v>22</v>
      </c>
      <c r="E297" s="102">
        <v>264</v>
      </c>
      <c r="F297" s="102">
        <v>19</v>
      </c>
      <c r="G297" s="4">
        <f t="shared" si="37"/>
        <v>13.894736842105264</v>
      </c>
      <c r="H297" s="31">
        <f t="shared" si="38"/>
        <v>486</v>
      </c>
      <c r="I297" s="31">
        <f t="shared" si="39"/>
        <v>500</v>
      </c>
      <c r="J297" s="31">
        <f t="shared" si="40"/>
        <v>24</v>
      </c>
      <c r="K297" s="31">
        <f t="shared" si="41"/>
        <v>47</v>
      </c>
      <c r="L297" s="31">
        <f t="shared" si="36"/>
        <v>71</v>
      </c>
      <c r="M297" s="66">
        <f t="shared" si="35"/>
        <v>63.15789473684211</v>
      </c>
      <c r="N297" s="94">
        <f t="shared" si="42"/>
        <v>63.15789473684211</v>
      </c>
    </row>
    <row r="298" spans="1:14" ht="15.95" customHeight="1" outlineLevel="2">
      <c r="A298" s="38">
        <v>2</v>
      </c>
      <c r="B298" s="39" t="s">
        <v>575</v>
      </c>
      <c r="C298" s="40" t="s">
        <v>577</v>
      </c>
      <c r="D298" s="104">
        <v>50</v>
      </c>
      <c r="E298" s="102">
        <v>564</v>
      </c>
      <c r="F298" s="102">
        <v>18</v>
      </c>
      <c r="G298" s="4">
        <f t="shared" si="37"/>
        <v>31.333333333333332</v>
      </c>
      <c r="H298" s="31">
        <f t="shared" si="38"/>
        <v>1097</v>
      </c>
      <c r="I298" s="31">
        <f t="shared" si="39"/>
        <v>1128</v>
      </c>
      <c r="J298" s="31">
        <f t="shared" si="40"/>
        <v>55</v>
      </c>
      <c r="K298" s="31">
        <f t="shared" si="41"/>
        <v>110</v>
      </c>
      <c r="L298" s="31">
        <f t="shared" si="36"/>
        <v>165</v>
      </c>
      <c r="M298" s="66">
        <f t="shared" si="35"/>
        <v>62.666666666666657</v>
      </c>
      <c r="N298" s="94">
        <f t="shared" si="42"/>
        <v>62.666666666666657</v>
      </c>
    </row>
    <row r="299" spans="1:14" ht="15.95" customHeight="1" outlineLevel="2">
      <c r="A299" s="38">
        <v>3</v>
      </c>
      <c r="B299" s="39" t="s">
        <v>575</v>
      </c>
      <c r="C299" s="36" t="s">
        <v>1115</v>
      </c>
      <c r="D299" s="102">
        <v>199</v>
      </c>
      <c r="E299" s="102">
        <v>1513</v>
      </c>
      <c r="F299" s="102">
        <v>14</v>
      </c>
      <c r="G299" s="4">
        <f t="shared" si="37"/>
        <v>108.07142857142857</v>
      </c>
      <c r="H299" s="31">
        <f t="shared" si="38"/>
        <v>3783</v>
      </c>
      <c r="I299" s="31">
        <f t="shared" si="39"/>
        <v>3891</v>
      </c>
      <c r="J299" s="31">
        <f t="shared" si="40"/>
        <v>189</v>
      </c>
      <c r="K299" s="31">
        <f t="shared" si="41"/>
        <v>386</v>
      </c>
      <c r="L299" s="31">
        <f t="shared" si="36"/>
        <v>575</v>
      </c>
      <c r="M299" s="66">
        <f t="shared" si="35"/>
        <v>54.307250538406315</v>
      </c>
      <c r="N299" s="94">
        <f t="shared" si="42"/>
        <v>54.307250538406315</v>
      </c>
    </row>
    <row r="300" spans="1:14" ht="15.95" customHeight="1" outlineLevel="2">
      <c r="A300" s="38">
        <v>4</v>
      </c>
      <c r="B300" s="39" t="s">
        <v>575</v>
      </c>
      <c r="C300" s="36" t="s">
        <v>1116</v>
      </c>
      <c r="D300" s="102">
        <v>68</v>
      </c>
      <c r="E300" s="102">
        <v>743</v>
      </c>
      <c r="F300" s="102">
        <v>15</v>
      </c>
      <c r="G300" s="4">
        <f t="shared" si="37"/>
        <v>49.533333333333331</v>
      </c>
      <c r="H300" s="31">
        <f t="shared" si="38"/>
        <v>1734</v>
      </c>
      <c r="I300" s="31">
        <f t="shared" si="39"/>
        <v>1783</v>
      </c>
      <c r="J300" s="31">
        <f t="shared" si="40"/>
        <v>87</v>
      </c>
      <c r="K300" s="31">
        <f t="shared" si="41"/>
        <v>175</v>
      </c>
      <c r="L300" s="31">
        <f t="shared" si="36"/>
        <v>262</v>
      </c>
      <c r="M300" s="66">
        <f t="shared" si="35"/>
        <v>72.843137254901961</v>
      </c>
      <c r="N300" s="94">
        <f t="shared" si="42"/>
        <v>72.843137254901961</v>
      </c>
    </row>
    <row r="301" spans="1:14" ht="15.95" customHeight="1" outlineLevel="2">
      <c r="A301" s="38">
        <v>5</v>
      </c>
      <c r="B301" s="39" t="s">
        <v>575</v>
      </c>
      <c r="C301" s="40" t="s">
        <v>579</v>
      </c>
      <c r="D301" s="104">
        <v>53</v>
      </c>
      <c r="E301" s="102">
        <v>546</v>
      </c>
      <c r="F301" s="102">
        <v>20</v>
      </c>
      <c r="G301" s="4">
        <f t="shared" si="37"/>
        <v>27.3</v>
      </c>
      <c r="H301" s="31">
        <f t="shared" si="38"/>
        <v>956</v>
      </c>
      <c r="I301" s="31">
        <f t="shared" si="39"/>
        <v>983</v>
      </c>
      <c r="J301" s="31">
        <f t="shared" si="40"/>
        <v>48</v>
      </c>
      <c r="K301" s="31">
        <f t="shared" si="41"/>
        <v>95</v>
      </c>
      <c r="L301" s="31">
        <f t="shared" si="36"/>
        <v>143</v>
      </c>
      <c r="M301" s="66">
        <f t="shared" si="35"/>
        <v>51.509433962264154</v>
      </c>
      <c r="N301" s="94">
        <f t="shared" si="42"/>
        <v>51.509433962264154</v>
      </c>
    </row>
    <row r="302" spans="1:14" ht="15.95" customHeight="1" outlineLevel="2">
      <c r="A302" s="38">
        <v>6</v>
      </c>
      <c r="B302" s="39" t="s">
        <v>575</v>
      </c>
      <c r="C302" s="40" t="s">
        <v>580</v>
      </c>
      <c r="D302" s="104">
        <v>51</v>
      </c>
      <c r="E302" s="102">
        <v>522</v>
      </c>
      <c r="F302" s="102">
        <v>20</v>
      </c>
      <c r="G302" s="4">
        <f t="shared" si="37"/>
        <v>26.1</v>
      </c>
      <c r="H302" s="31">
        <f t="shared" si="38"/>
        <v>914</v>
      </c>
      <c r="I302" s="31">
        <f t="shared" si="39"/>
        <v>940</v>
      </c>
      <c r="J302" s="31">
        <f t="shared" si="40"/>
        <v>46</v>
      </c>
      <c r="K302" s="31">
        <f t="shared" si="41"/>
        <v>91</v>
      </c>
      <c r="L302" s="31">
        <f t="shared" si="36"/>
        <v>137</v>
      </c>
      <c r="M302" s="66">
        <f t="shared" si="35"/>
        <v>51.176470588235297</v>
      </c>
      <c r="N302" s="94">
        <f t="shared" si="42"/>
        <v>51.176470588235297</v>
      </c>
    </row>
    <row r="303" spans="1:14" ht="15.95" customHeight="1" outlineLevel="2">
      <c r="A303" s="38">
        <v>7</v>
      </c>
      <c r="B303" s="39" t="s">
        <v>575</v>
      </c>
      <c r="C303" s="40" t="s">
        <v>584</v>
      </c>
      <c r="D303" s="104">
        <v>42</v>
      </c>
      <c r="E303" s="102">
        <v>360</v>
      </c>
      <c r="F303" s="102">
        <v>16</v>
      </c>
      <c r="G303" s="4">
        <f t="shared" si="37"/>
        <v>22.5</v>
      </c>
      <c r="H303" s="31">
        <f t="shared" si="38"/>
        <v>788</v>
      </c>
      <c r="I303" s="31">
        <f t="shared" si="39"/>
        <v>810</v>
      </c>
      <c r="J303" s="31">
        <f t="shared" si="40"/>
        <v>39</v>
      </c>
      <c r="K303" s="31">
        <f t="shared" si="41"/>
        <v>78</v>
      </c>
      <c r="L303" s="31">
        <f t="shared" si="36"/>
        <v>117</v>
      </c>
      <c r="M303" s="66">
        <f t="shared" si="35"/>
        <v>53.571428571428569</v>
      </c>
      <c r="N303" s="94">
        <f t="shared" si="42"/>
        <v>53.571428571428569</v>
      </c>
    </row>
    <row r="304" spans="1:14" ht="15.95" customHeight="1" outlineLevel="2">
      <c r="A304" s="38">
        <v>8</v>
      </c>
      <c r="B304" s="39" t="s">
        <v>575</v>
      </c>
      <c r="C304" s="40" t="s">
        <v>586</v>
      </c>
      <c r="D304" s="104">
        <v>31</v>
      </c>
      <c r="E304" s="102">
        <v>332</v>
      </c>
      <c r="F304" s="102">
        <v>20</v>
      </c>
      <c r="G304" s="4">
        <f t="shared" si="37"/>
        <v>16.600000000000001</v>
      </c>
      <c r="H304" s="31">
        <f t="shared" si="38"/>
        <v>581</v>
      </c>
      <c r="I304" s="31">
        <f t="shared" si="39"/>
        <v>598</v>
      </c>
      <c r="J304" s="31">
        <f t="shared" si="40"/>
        <v>29</v>
      </c>
      <c r="K304" s="31">
        <f t="shared" si="41"/>
        <v>57</v>
      </c>
      <c r="L304" s="31">
        <f t="shared" si="36"/>
        <v>86</v>
      </c>
      <c r="M304" s="66">
        <f t="shared" si="35"/>
        <v>53.548387096774199</v>
      </c>
      <c r="N304" s="94">
        <f t="shared" si="42"/>
        <v>53.548387096774199</v>
      </c>
    </row>
    <row r="305" spans="1:14" ht="15.95" customHeight="1" outlineLevel="2">
      <c r="A305" s="38">
        <v>9</v>
      </c>
      <c r="B305" s="39" t="s">
        <v>575</v>
      </c>
      <c r="C305" s="40" t="s">
        <v>1117</v>
      </c>
      <c r="D305" s="104">
        <v>201</v>
      </c>
      <c r="E305" s="102">
        <v>273</v>
      </c>
      <c r="F305" s="102">
        <v>3</v>
      </c>
      <c r="G305" s="4">
        <f t="shared" si="37"/>
        <v>91</v>
      </c>
      <c r="H305" s="31">
        <f t="shared" si="38"/>
        <v>3185</v>
      </c>
      <c r="I305" s="31">
        <f t="shared" si="39"/>
        <v>3276</v>
      </c>
      <c r="J305" s="31">
        <f t="shared" si="40"/>
        <v>159</v>
      </c>
      <c r="K305" s="31">
        <f t="shared" si="41"/>
        <v>325</v>
      </c>
      <c r="L305" s="31">
        <f t="shared" si="36"/>
        <v>484</v>
      </c>
      <c r="M305" s="66">
        <f t="shared" si="35"/>
        <v>45.273631840796021</v>
      </c>
      <c r="N305" s="94">
        <f t="shared" si="42"/>
        <v>45.273631840796021</v>
      </c>
    </row>
    <row r="306" spans="1:14" ht="15.95" customHeight="1" outlineLevel="2">
      <c r="A306" s="38">
        <v>10</v>
      </c>
      <c r="B306" s="39" t="s">
        <v>575</v>
      </c>
      <c r="C306" s="40" t="s">
        <v>594</v>
      </c>
      <c r="D306" s="104">
        <v>53</v>
      </c>
      <c r="E306" s="102">
        <v>605</v>
      </c>
      <c r="F306" s="102">
        <v>18</v>
      </c>
      <c r="G306" s="4">
        <f t="shared" si="37"/>
        <v>33.611111111111114</v>
      </c>
      <c r="H306" s="31">
        <f t="shared" si="38"/>
        <v>1176</v>
      </c>
      <c r="I306" s="31">
        <f t="shared" si="39"/>
        <v>1210</v>
      </c>
      <c r="J306" s="31">
        <f t="shared" si="40"/>
        <v>59</v>
      </c>
      <c r="K306" s="31">
        <f t="shared" si="41"/>
        <v>118</v>
      </c>
      <c r="L306" s="31">
        <f t="shared" si="36"/>
        <v>177</v>
      </c>
      <c r="M306" s="66">
        <f t="shared" si="35"/>
        <v>63.417190775681348</v>
      </c>
      <c r="N306" s="94">
        <f t="shared" si="42"/>
        <v>63.417190775681348</v>
      </c>
    </row>
    <row r="307" spans="1:14" ht="15.95" customHeight="1" outlineLevel="2">
      <c r="A307" s="38">
        <v>11</v>
      </c>
      <c r="B307" s="39" t="s">
        <v>575</v>
      </c>
      <c r="C307" s="40" t="s">
        <v>595</v>
      </c>
      <c r="D307" s="104">
        <v>108</v>
      </c>
      <c r="E307" s="102">
        <v>1877</v>
      </c>
      <c r="F307" s="102">
        <v>22</v>
      </c>
      <c r="G307" s="4">
        <f t="shared" si="37"/>
        <v>85.318181818181813</v>
      </c>
      <c r="H307" s="31">
        <f t="shared" si="38"/>
        <v>2986</v>
      </c>
      <c r="I307" s="31">
        <f t="shared" si="39"/>
        <v>3071</v>
      </c>
      <c r="J307" s="31">
        <f t="shared" si="40"/>
        <v>149</v>
      </c>
      <c r="K307" s="31">
        <f t="shared" si="41"/>
        <v>304</v>
      </c>
      <c r="L307" s="31">
        <f t="shared" si="36"/>
        <v>453</v>
      </c>
      <c r="M307" s="66">
        <f t="shared" si="35"/>
        <v>78.998316498316498</v>
      </c>
      <c r="N307" s="94">
        <f t="shared" si="42"/>
        <v>78.998316498316498</v>
      </c>
    </row>
    <row r="308" spans="1:14" ht="15.95" customHeight="1" outlineLevel="2">
      <c r="A308" s="38">
        <v>12</v>
      </c>
      <c r="B308" s="39" t="s">
        <v>575</v>
      </c>
      <c r="C308" s="40" t="s">
        <v>597</v>
      </c>
      <c r="D308" s="104">
        <v>163</v>
      </c>
      <c r="E308" s="102">
        <v>1620</v>
      </c>
      <c r="F308" s="102">
        <v>20</v>
      </c>
      <c r="G308" s="4">
        <f t="shared" si="37"/>
        <v>81</v>
      </c>
      <c r="H308" s="31">
        <f t="shared" si="38"/>
        <v>2835</v>
      </c>
      <c r="I308" s="31">
        <f t="shared" si="39"/>
        <v>2916</v>
      </c>
      <c r="J308" s="31">
        <f t="shared" si="40"/>
        <v>142</v>
      </c>
      <c r="K308" s="31">
        <f t="shared" si="41"/>
        <v>289</v>
      </c>
      <c r="L308" s="31">
        <f t="shared" si="36"/>
        <v>431</v>
      </c>
      <c r="M308" s="66">
        <f t="shared" si="35"/>
        <v>49.693251533742334</v>
      </c>
      <c r="N308" s="94">
        <f t="shared" si="42"/>
        <v>49.693251533742334</v>
      </c>
    </row>
    <row r="309" spans="1:14" ht="15.95" customHeight="1" outlineLevel="2">
      <c r="A309" s="38">
        <v>13</v>
      </c>
      <c r="B309" s="39" t="s">
        <v>575</v>
      </c>
      <c r="C309" s="40" t="s">
        <v>598</v>
      </c>
      <c r="D309" s="104">
        <v>53</v>
      </c>
      <c r="E309" s="102">
        <v>841</v>
      </c>
      <c r="F309" s="102">
        <v>18</v>
      </c>
      <c r="G309" s="4">
        <f t="shared" si="37"/>
        <v>46.722222222222221</v>
      </c>
      <c r="H309" s="31">
        <f t="shared" si="38"/>
        <v>1635</v>
      </c>
      <c r="I309" s="31">
        <f t="shared" si="39"/>
        <v>1682</v>
      </c>
      <c r="J309" s="31">
        <f t="shared" si="40"/>
        <v>82</v>
      </c>
      <c r="K309" s="31">
        <f t="shared" si="41"/>
        <v>165</v>
      </c>
      <c r="L309" s="31">
        <f t="shared" si="36"/>
        <v>247</v>
      </c>
      <c r="M309" s="66">
        <f t="shared" si="35"/>
        <v>88.15513626834381</v>
      </c>
      <c r="N309" s="94">
        <f t="shared" si="42"/>
        <v>88.15513626834381</v>
      </c>
    </row>
    <row r="310" spans="1:14" ht="15.95" customHeight="1" outlineLevel="2">
      <c r="A310" s="38">
        <v>14</v>
      </c>
      <c r="B310" s="39" t="s">
        <v>575</v>
      </c>
      <c r="C310" s="40" t="s">
        <v>600</v>
      </c>
      <c r="D310" s="104">
        <v>57</v>
      </c>
      <c r="E310" s="102">
        <v>25</v>
      </c>
      <c r="F310" s="102">
        <v>1</v>
      </c>
      <c r="G310" s="4">
        <f t="shared" si="37"/>
        <v>25</v>
      </c>
      <c r="H310" s="31">
        <f t="shared" si="38"/>
        <v>875</v>
      </c>
      <c r="I310" s="31">
        <f t="shared" si="39"/>
        <v>900</v>
      </c>
      <c r="J310" s="31">
        <f t="shared" si="40"/>
        <v>44</v>
      </c>
      <c r="K310" s="31">
        <f t="shared" si="41"/>
        <v>87</v>
      </c>
      <c r="L310" s="31">
        <f t="shared" si="36"/>
        <v>131</v>
      </c>
      <c r="M310" s="66">
        <f t="shared" si="35"/>
        <v>43.859649122807021</v>
      </c>
      <c r="N310" s="94">
        <f t="shared" si="42"/>
        <v>43.859649122807021</v>
      </c>
    </row>
    <row r="311" spans="1:14" ht="15.95" customHeight="1" outlineLevel="2">
      <c r="A311" s="38">
        <v>15</v>
      </c>
      <c r="B311" s="39" t="s">
        <v>575</v>
      </c>
      <c r="C311" s="40" t="s">
        <v>602</v>
      </c>
      <c r="D311" s="104">
        <v>71</v>
      </c>
      <c r="E311" s="102">
        <v>503</v>
      </c>
      <c r="F311" s="102">
        <v>19</v>
      </c>
      <c r="G311" s="4">
        <f t="shared" si="37"/>
        <v>26.473684210526315</v>
      </c>
      <c r="H311" s="31">
        <f t="shared" si="38"/>
        <v>927</v>
      </c>
      <c r="I311" s="31">
        <f t="shared" si="39"/>
        <v>953</v>
      </c>
      <c r="J311" s="31">
        <f t="shared" si="40"/>
        <v>46</v>
      </c>
      <c r="K311" s="31">
        <f t="shared" si="41"/>
        <v>92</v>
      </c>
      <c r="L311" s="31">
        <f t="shared" si="36"/>
        <v>138</v>
      </c>
      <c r="M311" s="66">
        <f t="shared" si="35"/>
        <v>37.286879169755373</v>
      </c>
      <c r="N311" s="94">
        <f t="shared" si="42"/>
        <v>37.286879169755373</v>
      </c>
    </row>
    <row r="312" spans="1:14" ht="15.95" customHeight="1" outlineLevel="2">
      <c r="A312" s="38">
        <v>16</v>
      </c>
      <c r="B312" s="39" t="s">
        <v>575</v>
      </c>
      <c r="C312" s="40" t="s">
        <v>603</v>
      </c>
      <c r="D312" s="104">
        <v>49</v>
      </c>
      <c r="E312" s="102">
        <v>522</v>
      </c>
      <c r="F312" s="102">
        <v>20</v>
      </c>
      <c r="G312" s="4">
        <f t="shared" si="37"/>
        <v>26.1</v>
      </c>
      <c r="H312" s="31">
        <f t="shared" si="38"/>
        <v>914</v>
      </c>
      <c r="I312" s="31">
        <f t="shared" si="39"/>
        <v>940</v>
      </c>
      <c r="J312" s="31">
        <f t="shared" si="40"/>
        <v>46</v>
      </c>
      <c r="K312" s="31">
        <f t="shared" si="41"/>
        <v>91</v>
      </c>
      <c r="L312" s="31">
        <f t="shared" si="36"/>
        <v>137</v>
      </c>
      <c r="M312" s="66">
        <f t="shared" si="35"/>
        <v>53.265306122448976</v>
      </c>
      <c r="N312" s="94">
        <f t="shared" si="42"/>
        <v>53.265306122448976</v>
      </c>
    </row>
    <row r="313" spans="1:14" ht="15.95" customHeight="1" outlineLevel="2">
      <c r="A313" s="38">
        <v>17</v>
      </c>
      <c r="B313" s="39" t="s">
        <v>575</v>
      </c>
      <c r="C313" s="40" t="s">
        <v>608</v>
      </c>
      <c r="D313" s="104">
        <v>112</v>
      </c>
      <c r="E313" s="102">
        <v>1647</v>
      </c>
      <c r="F313" s="102">
        <v>20</v>
      </c>
      <c r="G313" s="4">
        <f t="shared" si="37"/>
        <v>82.35</v>
      </c>
      <c r="H313" s="31">
        <f t="shared" si="38"/>
        <v>2882</v>
      </c>
      <c r="I313" s="31">
        <f t="shared" si="39"/>
        <v>2965</v>
      </c>
      <c r="J313" s="31">
        <f t="shared" si="40"/>
        <v>144</v>
      </c>
      <c r="K313" s="31">
        <f t="shared" si="41"/>
        <v>294</v>
      </c>
      <c r="L313" s="31">
        <f>J313+K313</f>
        <v>438</v>
      </c>
      <c r="M313" s="66">
        <f>G313*100/D313</f>
        <v>73.526785714285708</v>
      </c>
      <c r="N313" s="94">
        <f t="shared" si="42"/>
        <v>73.526785714285708</v>
      </c>
    </row>
    <row r="314" spans="1:14" ht="15.95" customHeight="1" outlineLevel="2">
      <c r="A314" s="38">
        <v>18</v>
      </c>
      <c r="B314" s="39" t="s">
        <v>575</v>
      </c>
      <c r="C314" s="40" t="s">
        <v>609</v>
      </c>
      <c r="D314" s="104">
        <v>156</v>
      </c>
      <c r="E314" s="102">
        <v>1341</v>
      </c>
      <c r="F314" s="102">
        <v>20</v>
      </c>
      <c r="G314" s="4">
        <f t="shared" si="37"/>
        <v>67.05</v>
      </c>
      <c r="H314" s="31">
        <f t="shared" si="38"/>
        <v>2347</v>
      </c>
      <c r="I314" s="31">
        <f t="shared" si="39"/>
        <v>2414</v>
      </c>
      <c r="J314" s="31">
        <f t="shared" si="40"/>
        <v>117</v>
      </c>
      <c r="K314" s="31">
        <f t="shared" si="41"/>
        <v>238</v>
      </c>
      <c r="L314" s="31">
        <f t="shared" si="36"/>
        <v>355</v>
      </c>
      <c r="M314" s="66">
        <f t="shared" si="35"/>
        <v>42.980769230769234</v>
      </c>
      <c r="N314" s="94">
        <f t="shared" si="42"/>
        <v>42.980769230769234</v>
      </c>
    </row>
    <row r="315" spans="1:14" ht="15.95" customHeight="1" outlineLevel="2">
      <c r="A315" s="38">
        <v>19</v>
      </c>
      <c r="B315" s="39" t="s">
        <v>575</v>
      </c>
      <c r="C315" s="40" t="s">
        <v>611</v>
      </c>
      <c r="D315" s="104">
        <v>55</v>
      </c>
      <c r="E315" s="102">
        <v>770</v>
      </c>
      <c r="F315" s="102">
        <v>20</v>
      </c>
      <c r="G315" s="4">
        <f t="shared" si="37"/>
        <v>38.5</v>
      </c>
      <c r="H315" s="31">
        <f t="shared" si="38"/>
        <v>1348</v>
      </c>
      <c r="I315" s="31">
        <f t="shared" si="39"/>
        <v>1386</v>
      </c>
      <c r="J315" s="31">
        <f t="shared" si="40"/>
        <v>67</v>
      </c>
      <c r="K315" s="31">
        <f t="shared" si="41"/>
        <v>136</v>
      </c>
      <c r="L315" s="31">
        <f t="shared" si="36"/>
        <v>203</v>
      </c>
      <c r="M315" s="66">
        <f t="shared" si="35"/>
        <v>70</v>
      </c>
      <c r="N315" s="94">
        <f t="shared" si="42"/>
        <v>70</v>
      </c>
    </row>
    <row r="316" spans="1:14" ht="15.95" customHeight="1" outlineLevel="2">
      <c r="A316" s="38">
        <v>20</v>
      </c>
      <c r="B316" s="39" t="s">
        <v>575</v>
      </c>
      <c r="C316" s="40" t="s">
        <v>613</v>
      </c>
      <c r="D316" s="104">
        <v>63</v>
      </c>
      <c r="E316" s="102">
        <v>930</v>
      </c>
      <c r="F316" s="102">
        <v>20</v>
      </c>
      <c r="G316" s="4">
        <f t="shared" si="37"/>
        <v>46.5</v>
      </c>
      <c r="H316" s="31">
        <f t="shared" si="38"/>
        <v>1628</v>
      </c>
      <c r="I316" s="31">
        <f t="shared" si="39"/>
        <v>1674</v>
      </c>
      <c r="J316" s="31">
        <f t="shared" si="40"/>
        <v>81</v>
      </c>
      <c r="K316" s="31">
        <f t="shared" si="41"/>
        <v>164</v>
      </c>
      <c r="L316" s="31">
        <f t="shared" si="36"/>
        <v>245</v>
      </c>
      <c r="M316" s="66">
        <f t="shared" si="35"/>
        <v>73.80952380952381</v>
      </c>
      <c r="N316" s="94">
        <f t="shared" si="42"/>
        <v>73.80952380952381</v>
      </c>
    </row>
    <row r="317" spans="1:14" ht="15.95" customHeight="1" outlineLevel="2">
      <c r="A317" s="38">
        <v>21</v>
      </c>
      <c r="B317" s="39" t="s">
        <v>575</v>
      </c>
      <c r="C317" s="40" t="s">
        <v>617</v>
      </c>
      <c r="D317" s="104">
        <v>49</v>
      </c>
      <c r="E317" s="102">
        <v>715</v>
      </c>
      <c r="F317" s="102">
        <v>20</v>
      </c>
      <c r="G317" s="4">
        <f t="shared" si="37"/>
        <v>35.75</v>
      </c>
      <c r="H317" s="31">
        <f t="shared" si="38"/>
        <v>1251</v>
      </c>
      <c r="I317" s="31">
        <f t="shared" si="39"/>
        <v>1287</v>
      </c>
      <c r="J317" s="31">
        <f t="shared" si="40"/>
        <v>63</v>
      </c>
      <c r="K317" s="31">
        <f t="shared" si="41"/>
        <v>126</v>
      </c>
      <c r="L317" s="31">
        <f t="shared" si="36"/>
        <v>189</v>
      </c>
      <c r="M317" s="66">
        <f t="shared" si="35"/>
        <v>72.959183673469383</v>
      </c>
      <c r="N317" s="94">
        <f t="shared" si="42"/>
        <v>72.959183673469383</v>
      </c>
    </row>
    <row r="318" spans="1:14" ht="15.95" customHeight="1" outlineLevel="2">
      <c r="A318" s="38">
        <v>22</v>
      </c>
      <c r="B318" s="39" t="s">
        <v>575</v>
      </c>
      <c r="C318" s="40" t="s">
        <v>1118</v>
      </c>
      <c r="D318" s="104">
        <v>104</v>
      </c>
      <c r="E318" s="102">
        <v>1179</v>
      </c>
      <c r="F318" s="102">
        <v>19</v>
      </c>
      <c r="G318" s="4">
        <f t="shared" si="37"/>
        <v>62.05263157894737</v>
      </c>
      <c r="H318" s="31">
        <f t="shared" si="38"/>
        <v>2172</v>
      </c>
      <c r="I318" s="31">
        <f t="shared" si="39"/>
        <v>2234</v>
      </c>
      <c r="J318" s="31">
        <f t="shared" si="40"/>
        <v>109</v>
      </c>
      <c r="K318" s="31">
        <f t="shared" si="41"/>
        <v>220</v>
      </c>
      <c r="L318" s="31">
        <f>J318+K318</f>
        <v>329</v>
      </c>
      <c r="M318" s="66">
        <f>G318*100/D318</f>
        <v>59.665991902834008</v>
      </c>
      <c r="N318" s="94">
        <f t="shared" si="42"/>
        <v>59.665991902834008</v>
      </c>
    </row>
    <row r="319" spans="1:14" ht="15.95" customHeight="1" outlineLevel="2">
      <c r="A319" s="38">
        <v>23</v>
      </c>
      <c r="B319" s="39" t="s">
        <v>575</v>
      </c>
      <c r="C319" s="36" t="s">
        <v>1119</v>
      </c>
      <c r="D319" s="102">
        <v>614</v>
      </c>
      <c r="E319" s="102">
        <v>1882</v>
      </c>
      <c r="F319" s="102">
        <v>18</v>
      </c>
      <c r="G319" s="4">
        <f t="shared" si="37"/>
        <v>104.55555555555556</v>
      </c>
      <c r="H319" s="31">
        <f t="shared" si="38"/>
        <v>3659</v>
      </c>
      <c r="I319" s="31">
        <f t="shared" si="39"/>
        <v>3764</v>
      </c>
      <c r="J319" s="31">
        <f t="shared" si="40"/>
        <v>183</v>
      </c>
      <c r="K319" s="31">
        <f t="shared" si="41"/>
        <v>373</v>
      </c>
      <c r="L319" s="31">
        <f t="shared" si="36"/>
        <v>556</v>
      </c>
      <c r="M319" s="66">
        <f t="shared" si="35"/>
        <v>17.028592110025336</v>
      </c>
      <c r="N319" s="94">
        <f t="shared" si="42"/>
        <v>17.028592110025336</v>
      </c>
    </row>
    <row r="320" spans="1:14" ht="15.95" customHeight="1" outlineLevel="2">
      <c r="A320" s="38">
        <v>24</v>
      </c>
      <c r="B320" s="39" t="s">
        <v>575</v>
      </c>
      <c r="C320" s="40" t="s">
        <v>619</v>
      </c>
      <c r="D320" s="104">
        <v>30</v>
      </c>
      <c r="E320" s="102">
        <v>265</v>
      </c>
      <c r="F320" s="102">
        <v>20</v>
      </c>
      <c r="G320" s="4">
        <f t="shared" si="37"/>
        <v>13.25</v>
      </c>
      <c r="H320" s="31">
        <f t="shared" si="38"/>
        <v>464</v>
      </c>
      <c r="I320" s="31">
        <f t="shared" si="39"/>
        <v>477</v>
      </c>
      <c r="J320" s="31">
        <f t="shared" si="40"/>
        <v>23</v>
      </c>
      <c r="K320" s="31">
        <f t="shared" si="41"/>
        <v>45</v>
      </c>
      <c r="L320" s="31">
        <f t="shared" si="36"/>
        <v>68</v>
      </c>
      <c r="M320" s="66">
        <f t="shared" si="35"/>
        <v>44.166666666666664</v>
      </c>
      <c r="N320" s="94">
        <f t="shared" si="42"/>
        <v>44.166666666666664</v>
      </c>
    </row>
    <row r="321" spans="1:14" ht="15.95" customHeight="1" outlineLevel="2">
      <c r="A321" s="38">
        <v>25</v>
      </c>
      <c r="B321" s="39" t="s">
        <v>575</v>
      </c>
      <c r="C321" s="40" t="s">
        <v>620</v>
      </c>
      <c r="D321" s="104">
        <v>29</v>
      </c>
      <c r="E321" s="102">
        <v>197</v>
      </c>
      <c r="F321" s="102">
        <v>19</v>
      </c>
      <c r="G321" s="4">
        <f t="shared" si="37"/>
        <v>10.368421052631579</v>
      </c>
      <c r="H321" s="31">
        <f t="shared" si="38"/>
        <v>363</v>
      </c>
      <c r="I321" s="31">
        <f t="shared" si="39"/>
        <v>373</v>
      </c>
      <c r="J321" s="31">
        <f t="shared" si="40"/>
        <v>18</v>
      </c>
      <c r="K321" s="31">
        <f t="shared" si="41"/>
        <v>34</v>
      </c>
      <c r="L321" s="31">
        <f t="shared" si="36"/>
        <v>52</v>
      </c>
      <c r="M321" s="66">
        <f t="shared" si="35"/>
        <v>35.753176043557168</v>
      </c>
      <c r="N321" s="94">
        <f t="shared" si="42"/>
        <v>35.753176043557168</v>
      </c>
    </row>
    <row r="322" spans="1:14" ht="15.95" customHeight="1" outlineLevel="2">
      <c r="A322" s="38">
        <v>26</v>
      </c>
      <c r="B322" s="39" t="s">
        <v>575</v>
      </c>
      <c r="C322" s="40" t="s">
        <v>621</v>
      </c>
      <c r="D322" s="104">
        <v>50</v>
      </c>
      <c r="E322" s="102">
        <v>605</v>
      </c>
      <c r="F322" s="102">
        <v>20</v>
      </c>
      <c r="G322" s="4">
        <f t="shared" si="37"/>
        <v>30.25</v>
      </c>
      <c r="H322" s="31">
        <f t="shared" si="38"/>
        <v>1059</v>
      </c>
      <c r="I322" s="31">
        <f t="shared" si="39"/>
        <v>1089</v>
      </c>
      <c r="J322" s="31">
        <f t="shared" si="40"/>
        <v>53</v>
      </c>
      <c r="K322" s="31">
        <f t="shared" si="41"/>
        <v>106</v>
      </c>
      <c r="L322" s="31">
        <f t="shared" si="36"/>
        <v>159</v>
      </c>
      <c r="M322" s="66">
        <f t="shared" si="35"/>
        <v>60.5</v>
      </c>
      <c r="N322" s="94">
        <f t="shared" si="42"/>
        <v>60.5</v>
      </c>
    </row>
    <row r="323" spans="1:14" ht="15.95" customHeight="1" outlineLevel="2">
      <c r="A323" s="38">
        <v>27</v>
      </c>
      <c r="B323" s="39" t="s">
        <v>575</v>
      </c>
      <c r="C323" s="40" t="s">
        <v>1120</v>
      </c>
      <c r="D323" s="104">
        <v>52</v>
      </c>
      <c r="E323" s="102">
        <v>720</v>
      </c>
      <c r="F323" s="102">
        <v>20</v>
      </c>
      <c r="G323" s="4">
        <f t="shared" si="37"/>
        <v>36</v>
      </c>
      <c r="H323" s="31">
        <f t="shared" si="38"/>
        <v>1260</v>
      </c>
      <c r="I323" s="31">
        <f t="shared" si="39"/>
        <v>1296</v>
      </c>
      <c r="J323" s="31">
        <f t="shared" si="40"/>
        <v>63</v>
      </c>
      <c r="K323" s="31">
        <f t="shared" si="41"/>
        <v>127</v>
      </c>
      <c r="L323" s="31">
        <f t="shared" si="36"/>
        <v>190</v>
      </c>
      <c r="M323" s="66">
        <f t="shared" si="35"/>
        <v>69.230769230769226</v>
      </c>
      <c r="N323" s="94">
        <f t="shared" si="42"/>
        <v>69.230769230769226</v>
      </c>
    </row>
    <row r="324" spans="1:14" ht="15.95" customHeight="1" outlineLevel="2">
      <c r="A324" s="38">
        <v>28</v>
      </c>
      <c r="B324" s="39" t="s">
        <v>575</v>
      </c>
      <c r="C324" s="36" t="s">
        <v>1121</v>
      </c>
      <c r="D324" s="102">
        <v>285</v>
      </c>
      <c r="E324" s="102">
        <v>1410</v>
      </c>
      <c r="F324" s="102">
        <v>17</v>
      </c>
      <c r="G324" s="4">
        <f t="shared" si="37"/>
        <v>82.941176470588232</v>
      </c>
      <c r="H324" s="31">
        <f t="shared" si="38"/>
        <v>2903</v>
      </c>
      <c r="I324" s="31">
        <f t="shared" si="39"/>
        <v>2986</v>
      </c>
      <c r="J324" s="31">
        <f t="shared" si="40"/>
        <v>145</v>
      </c>
      <c r="K324" s="31">
        <f t="shared" si="41"/>
        <v>296</v>
      </c>
      <c r="L324" s="31">
        <f t="shared" si="36"/>
        <v>441</v>
      </c>
      <c r="M324" s="66">
        <f t="shared" si="35"/>
        <v>29.102167182662537</v>
      </c>
      <c r="N324" s="94">
        <f t="shared" si="42"/>
        <v>29.102167182662537</v>
      </c>
    </row>
    <row r="325" spans="1:14" ht="15.95" customHeight="1" outlineLevel="2">
      <c r="A325" s="38">
        <v>29</v>
      </c>
      <c r="B325" s="39" t="s">
        <v>575</v>
      </c>
      <c r="C325" s="40" t="s">
        <v>1122</v>
      </c>
      <c r="D325" s="104">
        <v>143</v>
      </c>
      <c r="E325" s="102">
        <v>265</v>
      </c>
      <c r="F325" s="102">
        <v>5</v>
      </c>
      <c r="G325" s="4">
        <f t="shared" si="37"/>
        <v>53</v>
      </c>
      <c r="H325" s="31">
        <f t="shared" si="38"/>
        <v>1855</v>
      </c>
      <c r="I325" s="31">
        <f t="shared" si="39"/>
        <v>1908</v>
      </c>
      <c r="J325" s="31">
        <f t="shared" si="40"/>
        <v>93</v>
      </c>
      <c r="K325" s="31">
        <f t="shared" si="41"/>
        <v>188</v>
      </c>
      <c r="L325" s="31">
        <f t="shared" si="36"/>
        <v>281</v>
      </c>
      <c r="M325" s="66">
        <f t="shared" ref="M325:M388" si="43">G325*100/D325</f>
        <v>37.06293706293706</v>
      </c>
      <c r="N325" s="94">
        <f t="shared" si="42"/>
        <v>37.06293706293706</v>
      </c>
    </row>
    <row r="326" spans="1:14" ht="15.95" customHeight="1" outlineLevel="2">
      <c r="A326" s="38">
        <v>30</v>
      </c>
      <c r="B326" s="39" t="s">
        <v>575</v>
      </c>
      <c r="C326" s="40" t="s">
        <v>629</v>
      </c>
      <c r="D326" s="104">
        <v>101</v>
      </c>
      <c r="E326" s="102">
        <v>1202</v>
      </c>
      <c r="F326" s="102">
        <v>20</v>
      </c>
      <c r="G326" s="4">
        <f t="shared" si="37"/>
        <v>60.1</v>
      </c>
      <c r="H326" s="31">
        <f t="shared" si="38"/>
        <v>2104</v>
      </c>
      <c r="I326" s="31">
        <f t="shared" si="39"/>
        <v>2164</v>
      </c>
      <c r="J326" s="31">
        <f t="shared" si="40"/>
        <v>105</v>
      </c>
      <c r="K326" s="31">
        <f t="shared" si="41"/>
        <v>213</v>
      </c>
      <c r="L326" s="31">
        <f t="shared" si="36"/>
        <v>318</v>
      </c>
      <c r="M326" s="66">
        <f t="shared" si="43"/>
        <v>59.504950495049506</v>
      </c>
      <c r="N326" s="94">
        <f t="shared" si="42"/>
        <v>59.504950495049506</v>
      </c>
    </row>
    <row r="327" spans="1:14" ht="15.95" customHeight="1" outlineLevel="2">
      <c r="A327" s="38">
        <v>31</v>
      </c>
      <c r="B327" s="39" t="s">
        <v>575</v>
      </c>
      <c r="C327" s="40" t="s">
        <v>632</v>
      </c>
      <c r="D327" s="104">
        <v>109</v>
      </c>
      <c r="E327" s="102">
        <v>880</v>
      </c>
      <c r="F327" s="102">
        <v>18</v>
      </c>
      <c r="G327" s="4">
        <f t="shared" si="37"/>
        <v>48.888888888888886</v>
      </c>
      <c r="H327" s="31">
        <f t="shared" si="38"/>
        <v>1711</v>
      </c>
      <c r="I327" s="31">
        <f t="shared" si="39"/>
        <v>1760</v>
      </c>
      <c r="J327" s="31">
        <f t="shared" si="40"/>
        <v>86</v>
      </c>
      <c r="K327" s="31">
        <f t="shared" si="41"/>
        <v>173</v>
      </c>
      <c r="L327" s="31">
        <f t="shared" si="36"/>
        <v>259</v>
      </c>
      <c r="M327" s="66">
        <f t="shared" si="43"/>
        <v>44.852191641182465</v>
      </c>
      <c r="N327" s="94">
        <f t="shared" si="42"/>
        <v>44.852191641182465</v>
      </c>
    </row>
    <row r="328" spans="1:14" ht="15.95" customHeight="1" outlineLevel="2">
      <c r="A328" s="38">
        <v>32</v>
      </c>
      <c r="B328" s="39" t="s">
        <v>575</v>
      </c>
      <c r="C328" s="40" t="s">
        <v>636</v>
      </c>
      <c r="D328" s="104">
        <v>162</v>
      </c>
      <c r="E328" s="102">
        <v>1133</v>
      </c>
      <c r="F328" s="102">
        <v>19</v>
      </c>
      <c r="G328" s="4">
        <f t="shared" si="37"/>
        <v>59.631578947368418</v>
      </c>
      <c r="H328" s="31">
        <f t="shared" si="38"/>
        <v>2087</v>
      </c>
      <c r="I328" s="31">
        <f t="shared" si="39"/>
        <v>2147</v>
      </c>
      <c r="J328" s="31">
        <f t="shared" si="40"/>
        <v>104</v>
      </c>
      <c r="K328" s="31">
        <f t="shared" si="41"/>
        <v>212</v>
      </c>
      <c r="L328" s="31">
        <f t="shared" si="36"/>
        <v>316</v>
      </c>
      <c r="M328" s="66">
        <f t="shared" si="43"/>
        <v>36.809616634178035</v>
      </c>
      <c r="N328" s="94">
        <f t="shared" si="42"/>
        <v>36.809616634178035</v>
      </c>
    </row>
    <row r="329" spans="1:14" ht="15.95" customHeight="1" outlineLevel="2">
      <c r="A329" s="38">
        <v>33</v>
      </c>
      <c r="B329" s="39" t="s">
        <v>575</v>
      </c>
      <c r="C329" s="40" t="s">
        <v>1123</v>
      </c>
      <c r="D329" s="104">
        <v>145</v>
      </c>
      <c r="E329" s="102">
        <v>1321</v>
      </c>
      <c r="F329" s="102">
        <v>18</v>
      </c>
      <c r="G329" s="4">
        <f t="shared" si="37"/>
        <v>73.388888888888886</v>
      </c>
      <c r="H329" s="31">
        <f t="shared" si="38"/>
        <v>2569</v>
      </c>
      <c r="I329" s="31">
        <f t="shared" si="39"/>
        <v>2642</v>
      </c>
      <c r="J329" s="31">
        <f t="shared" si="40"/>
        <v>128</v>
      </c>
      <c r="K329" s="31">
        <f t="shared" si="41"/>
        <v>261</v>
      </c>
      <c r="L329" s="31">
        <f t="shared" si="36"/>
        <v>389</v>
      </c>
      <c r="M329" s="66">
        <f t="shared" si="43"/>
        <v>50.61302681992337</v>
      </c>
      <c r="N329" s="94">
        <f t="shared" si="42"/>
        <v>50.61302681992337</v>
      </c>
    </row>
    <row r="330" spans="1:14" ht="15.95" customHeight="1" outlineLevel="2">
      <c r="A330" s="38">
        <v>34</v>
      </c>
      <c r="B330" s="39" t="s">
        <v>575</v>
      </c>
      <c r="C330" s="40" t="s">
        <v>640</v>
      </c>
      <c r="D330" s="104">
        <v>48</v>
      </c>
      <c r="E330" s="102">
        <v>382</v>
      </c>
      <c r="F330" s="102">
        <v>19</v>
      </c>
      <c r="G330" s="4">
        <f t="shared" si="37"/>
        <v>20.105263157894736</v>
      </c>
      <c r="H330" s="31">
        <f t="shared" si="38"/>
        <v>704</v>
      </c>
      <c r="I330" s="31">
        <f t="shared" si="39"/>
        <v>724</v>
      </c>
      <c r="J330" s="31">
        <f t="shared" si="40"/>
        <v>35</v>
      </c>
      <c r="K330" s="31">
        <f t="shared" si="41"/>
        <v>69</v>
      </c>
      <c r="L330" s="31">
        <f t="shared" ref="L330:L395" si="44">J330+K330</f>
        <v>104</v>
      </c>
      <c r="M330" s="66">
        <f t="shared" si="43"/>
        <v>41.885964912280699</v>
      </c>
      <c r="N330" s="94">
        <f t="shared" si="42"/>
        <v>41.885964912280699</v>
      </c>
    </row>
    <row r="331" spans="1:14" ht="15.95" customHeight="1" outlineLevel="2">
      <c r="A331" s="38">
        <v>35</v>
      </c>
      <c r="B331" s="39" t="s">
        <v>575</v>
      </c>
      <c r="C331" s="40" t="s">
        <v>641</v>
      </c>
      <c r="D331" s="104">
        <v>61</v>
      </c>
      <c r="E331" s="102">
        <v>462</v>
      </c>
      <c r="F331" s="102">
        <v>17</v>
      </c>
      <c r="G331" s="4">
        <f t="shared" si="37"/>
        <v>27.176470588235293</v>
      </c>
      <c r="H331" s="31">
        <f t="shared" si="38"/>
        <v>951</v>
      </c>
      <c r="I331" s="31">
        <f t="shared" si="39"/>
        <v>978</v>
      </c>
      <c r="J331" s="31">
        <f t="shared" si="40"/>
        <v>48</v>
      </c>
      <c r="K331" s="31">
        <f t="shared" si="41"/>
        <v>95</v>
      </c>
      <c r="L331" s="31">
        <f t="shared" si="44"/>
        <v>143</v>
      </c>
      <c r="M331" s="66">
        <f t="shared" si="43"/>
        <v>44.551591128254579</v>
      </c>
      <c r="N331" s="94">
        <f t="shared" si="42"/>
        <v>44.551591128254579</v>
      </c>
    </row>
    <row r="332" spans="1:14" ht="15.95" customHeight="1" outlineLevel="2">
      <c r="A332" s="38">
        <v>36</v>
      </c>
      <c r="B332" s="39" t="s">
        <v>575</v>
      </c>
      <c r="C332" s="40" t="s">
        <v>643</v>
      </c>
      <c r="D332" s="104">
        <v>27</v>
      </c>
      <c r="E332" s="102">
        <v>288</v>
      </c>
      <c r="F332" s="102">
        <v>18</v>
      </c>
      <c r="G332" s="4">
        <f t="shared" ref="G332:G397" si="45">E332/F332</f>
        <v>16</v>
      </c>
      <c r="H332" s="31">
        <f t="shared" ref="H332:H397" si="46">ROUND(G332*35,0)</f>
        <v>560</v>
      </c>
      <c r="I332" s="31">
        <f t="shared" ref="I332:I397" si="47">ROUND(G332*36,0)</f>
        <v>576</v>
      </c>
      <c r="J332" s="31">
        <f t="shared" ref="J332:J397" si="48">ROUND(H332*0.05,0)</f>
        <v>28</v>
      </c>
      <c r="K332" s="31">
        <f t="shared" ref="K332:K397" si="49">ROUND(I332*0.1-3,0)</f>
        <v>55</v>
      </c>
      <c r="L332" s="31">
        <f t="shared" si="44"/>
        <v>83</v>
      </c>
      <c r="M332" s="66">
        <f t="shared" si="43"/>
        <v>59.25925925925926</v>
      </c>
      <c r="N332" s="94">
        <f t="shared" ref="N332:N397" si="50">G332*100/D332</f>
        <v>59.25925925925926</v>
      </c>
    </row>
    <row r="333" spans="1:14" ht="15.95" customHeight="1" outlineLevel="2">
      <c r="A333" s="38">
        <v>37</v>
      </c>
      <c r="B333" s="39" t="s">
        <v>575</v>
      </c>
      <c r="C333" s="40" t="s">
        <v>646</v>
      </c>
      <c r="D333" s="104">
        <v>85</v>
      </c>
      <c r="E333" s="114">
        <v>40</v>
      </c>
      <c r="F333" s="102">
        <v>1</v>
      </c>
      <c r="G333" s="4">
        <f t="shared" si="45"/>
        <v>40</v>
      </c>
      <c r="H333" s="31">
        <f t="shared" si="46"/>
        <v>1400</v>
      </c>
      <c r="I333" s="31">
        <f t="shared" si="47"/>
        <v>1440</v>
      </c>
      <c r="J333" s="31">
        <f t="shared" si="48"/>
        <v>70</v>
      </c>
      <c r="K333" s="31">
        <f t="shared" si="49"/>
        <v>141</v>
      </c>
      <c r="L333" s="31">
        <f t="shared" si="44"/>
        <v>211</v>
      </c>
      <c r="M333" s="66">
        <f t="shared" si="43"/>
        <v>47.058823529411768</v>
      </c>
      <c r="N333" s="94">
        <f t="shared" si="50"/>
        <v>47.058823529411768</v>
      </c>
    </row>
    <row r="334" spans="1:14" ht="15.95" customHeight="1" outlineLevel="2">
      <c r="A334" s="38">
        <v>38</v>
      </c>
      <c r="B334" s="39" t="s">
        <v>575</v>
      </c>
      <c r="C334" s="40" t="s">
        <v>647</v>
      </c>
      <c r="D334" s="104">
        <v>200</v>
      </c>
      <c r="E334" s="102">
        <v>1772</v>
      </c>
      <c r="F334" s="102">
        <v>19</v>
      </c>
      <c r="G334" s="4">
        <f t="shared" si="45"/>
        <v>93.263157894736835</v>
      </c>
      <c r="H334" s="31">
        <f t="shared" si="46"/>
        <v>3264</v>
      </c>
      <c r="I334" s="31">
        <f t="shared" si="47"/>
        <v>3357</v>
      </c>
      <c r="J334" s="31">
        <f t="shared" si="48"/>
        <v>163</v>
      </c>
      <c r="K334" s="31">
        <f t="shared" si="49"/>
        <v>333</v>
      </c>
      <c r="L334" s="31">
        <f t="shared" si="44"/>
        <v>496</v>
      </c>
      <c r="M334" s="66">
        <f t="shared" si="43"/>
        <v>46.631578947368418</v>
      </c>
      <c r="N334" s="94">
        <f t="shared" si="50"/>
        <v>46.631578947368418</v>
      </c>
    </row>
    <row r="335" spans="1:14" ht="15.95" customHeight="1" outlineLevel="2">
      <c r="A335" s="38">
        <v>39</v>
      </c>
      <c r="B335" s="39" t="s">
        <v>575</v>
      </c>
      <c r="C335" s="40" t="s">
        <v>649</v>
      </c>
      <c r="D335" s="104">
        <v>119</v>
      </c>
      <c r="E335" s="102">
        <v>1369</v>
      </c>
      <c r="F335" s="102">
        <v>20</v>
      </c>
      <c r="G335" s="4">
        <f t="shared" si="45"/>
        <v>68.45</v>
      </c>
      <c r="H335" s="31">
        <f t="shared" si="46"/>
        <v>2396</v>
      </c>
      <c r="I335" s="31">
        <f t="shared" si="47"/>
        <v>2464</v>
      </c>
      <c r="J335" s="31">
        <f t="shared" si="48"/>
        <v>120</v>
      </c>
      <c r="K335" s="31">
        <f t="shared" si="49"/>
        <v>243</v>
      </c>
      <c r="L335" s="31">
        <f t="shared" si="44"/>
        <v>363</v>
      </c>
      <c r="M335" s="66">
        <f t="shared" si="43"/>
        <v>57.521008403361343</v>
      </c>
      <c r="N335" s="94">
        <f t="shared" si="50"/>
        <v>57.521008403361343</v>
      </c>
    </row>
    <row r="336" spans="1:14" ht="15.95" customHeight="1" outlineLevel="2">
      <c r="A336" s="38">
        <v>40</v>
      </c>
      <c r="B336" s="39" t="s">
        <v>575</v>
      </c>
      <c r="C336" s="40" t="s">
        <v>1124</v>
      </c>
      <c r="D336" s="104">
        <v>126</v>
      </c>
      <c r="E336" s="102">
        <v>2139</v>
      </c>
      <c r="F336" s="102">
        <v>22</v>
      </c>
      <c r="G336" s="4">
        <f t="shared" si="45"/>
        <v>97.227272727272734</v>
      </c>
      <c r="H336" s="31">
        <f t="shared" si="46"/>
        <v>3403</v>
      </c>
      <c r="I336" s="31">
        <f t="shared" si="47"/>
        <v>3500</v>
      </c>
      <c r="J336" s="31">
        <f t="shared" si="48"/>
        <v>170</v>
      </c>
      <c r="K336" s="31">
        <f t="shared" si="49"/>
        <v>347</v>
      </c>
      <c r="L336" s="31">
        <f t="shared" si="44"/>
        <v>517</v>
      </c>
      <c r="M336" s="66">
        <f t="shared" si="43"/>
        <v>77.164502164502167</v>
      </c>
      <c r="N336" s="94">
        <f t="shared" si="50"/>
        <v>77.164502164502167</v>
      </c>
    </row>
    <row r="337" spans="1:14" ht="15.95" customHeight="1" outlineLevel="2">
      <c r="A337" s="38">
        <v>41</v>
      </c>
      <c r="B337" s="39" t="s">
        <v>575</v>
      </c>
      <c r="C337" s="40" t="s">
        <v>1125</v>
      </c>
      <c r="D337" s="104">
        <v>210</v>
      </c>
      <c r="E337" s="102">
        <v>286</v>
      </c>
      <c r="F337" s="102">
        <v>4</v>
      </c>
      <c r="G337" s="4">
        <f t="shared" si="45"/>
        <v>71.5</v>
      </c>
      <c r="H337" s="31">
        <f t="shared" si="46"/>
        <v>2503</v>
      </c>
      <c r="I337" s="31">
        <f t="shared" si="47"/>
        <v>2574</v>
      </c>
      <c r="J337" s="31">
        <f t="shared" si="48"/>
        <v>125</v>
      </c>
      <c r="K337" s="31">
        <f t="shared" si="49"/>
        <v>254</v>
      </c>
      <c r="L337" s="31">
        <f t="shared" si="44"/>
        <v>379</v>
      </c>
      <c r="M337" s="66">
        <f t="shared" si="43"/>
        <v>34.047619047619051</v>
      </c>
      <c r="N337" s="94">
        <f t="shared" si="50"/>
        <v>34.047619047619051</v>
      </c>
    </row>
    <row r="338" spans="1:14" ht="15.95" customHeight="1" outlineLevel="2">
      <c r="A338" s="38">
        <v>42</v>
      </c>
      <c r="B338" s="39" t="s">
        <v>575</v>
      </c>
      <c r="C338" s="36" t="s">
        <v>1126</v>
      </c>
      <c r="D338" s="102">
        <v>96</v>
      </c>
      <c r="E338" s="102">
        <v>0</v>
      </c>
      <c r="F338" s="102">
        <v>1</v>
      </c>
      <c r="G338" s="4">
        <f t="shared" si="45"/>
        <v>0</v>
      </c>
      <c r="H338" s="31">
        <f t="shared" si="46"/>
        <v>0</v>
      </c>
      <c r="I338" s="31">
        <f t="shared" si="47"/>
        <v>0</v>
      </c>
      <c r="J338" s="31">
        <f t="shared" si="48"/>
        <v>0</v>
      </c>
      <c r="K338" s="31">
        <v>0</v>
      </c>
      <c r="L338" s="31">
        <f t="shared" si="44"/>
        <v>0</v>
      </c>
      <c r="M338" s="66">
        <f t="shared" si="43"/>
        <v>0</v>
      </c>
      <c r="N338" s="94">
        <f t="shared" si="50"/>
        <v>0</v>
      </c>
    </row>
    <row r="339" spans="1:14" ht="15.95" customHeight="1" outlineLevel="2">
      <c r="A339" s="38">
        <v>43</v>
      </c>
      <c r="B339" s="39" t="s">
        <v>575</v>
      </c>
      <c r="C339" s="40" t="s">
        <v>655</v>
      </c>
      <c r="D339" s="104">
        <v>67</v>
      </c>
      <c r="E339" s="102">
        <v>717</v>
      </c>
      <c r="F339" s="102">
        <v>18</v>
      </c>
      <c r="G339" s="4">
        <f t="shared" si="45"/>
        <v>39.833333333333336</v>
      </c>
      <c r="H339" s="31">
        <f t="shared" si="46"/>
        <v>1394</v>
      </c>
      <c r="I339" s="31">
        <f t="shared" si="47"/>
        <v>1434</v>
      </c>
      <c r="J339" s="31">
        <f t="shared" si="48"/>
        <v>70</v>
      </c>
      <c r="K339" s="31">
        <f t="shared" si="49"/>
        <v>140</v>
      </c>
      <c r="L339" s="31">
        <f t="shared" si="44"/>
        <v>210</v>
      </c>
      <c r="M339" s="66">
        <f t="shared" si="43"/>
        <v>59.452736318407965</v>
      </c>
      <c r="N339" s="94">
        <f t="shared" si="50"/>
        <v>59.452736318407965</v>
      </c>
    </row>
    <row r="340" spans="1:14" ht="15.95" customHeight="1" outlineLevel="2">
      <c r="A340" s="38">
        <v>44</v>
      </c>
      <c r="B340" s="39" t="s">
        <v>575</v>
      </c>
      <c r="C340" s="40" t="s">
        <v>658</v>
      </c>
      <c r="D340" s="104">
        <v>79</v>
      </c>
      <c r="E340" s="102">
        <v>694</v>
      </c>
      <c r="F340" s="102">
        <v>18</v>
      </c>
      <c r="G340" s="4">
        <f t="shared" si="45"/>
        <v>38.555555555555557</v>
      </c>
      <c r="H340" s="31">
        <f t="shared" si="46"/>
        <v>1349</v>
      </c>
      <c r="I340" s="31">
        <f t="shared" si="47"/>
        <v>1388</v>
      </c>
      <c r="J340" s="31">
        <f t="shared" si="48"/>
        <v>67</v>
      </c>
      <c r="K340" s="31">
        <f t="shared" si="49"/>
        <v>136</v>
      </c>
      <c r="L340" s="31">
        <f t="shared" si="44"/>
        <v>203</v>
      </c>
      <c r="M340" s="66">
        <f t="shared" si="43"/>
        <v>48.804500703234879</v>
      </c>
      <c r="N340" s="94">
        <f t="shared" si="50"/>
        <v>48.804500703234879</v>
      </c>
    </row>
    <row r="341" spans="1:14" s="117" customFormat="1" ht="15.95" customHeight="1" outlineLevel="1">
      <c r="A341" s="38"/>
      <c r="B341" s="56" t="s">
        <v>659</v>
      </c>
      <c r="C341" s="40"/>
      <c r="D341" s="104"/>
      <c r="E341" s="102"/>
      <c r="F341" s="102"/>
      <c r="G341" s="4"/>
      <c r="H341" s="31"/>
      <c r="I341" s="31"/>
      <c r="J341" s="31">
        <f>SUBTOTAL(9,J297:J340)</f>
        <v>3722</v>
      </c>
      <c r="K341" s="31">
        <f>SUBTOTAL(9,K297:K340)</f>
        <v>7529</v>
      </c>
      <c r="L341" s="31">
        <f>SUBTOTAL(9,L297:L340)</f>
        <v>11251</v>
      </c>
      <c r="M341" s="66"/>
      <c r="N341" s="94"/>
    </row>
    <row r="342" spans="1:14" ht="15" customHeight="1" outlineLevel="2">
      <c r="A342" s="33">
        <v>1</v>
      </c>
      <c r="B342" s="34" t="s">
        <v>705</v>
      </c>
      <c r="C342" s="49" t="s">
        <v>707</v>
      </c>
      <c r="D342" s="109">
        <v>34</v>
      </c>
      <c r="E342" s="102">
        <v>430</v>
      </c>
      <c r="F342" s="102">
        <v>20</v>
      </c>
      <c r="G342" s="4">
        <f t="shared" si="45"/>
        <v>21.5</v>
      </c>
      <c r="H342" s="31">
        <f t="shared" si="46"/>
        <v>753</v>
      </c>
      <c r="I342" s="31">
        <f t="shared" si="47"/>
        <v>774</v>
      </c>
      <c r="J342" s="31">
        <f t="shared" si="48"/>
        <v>38</v>
      </c>
      <c r="K342" s="31">
        <f t="shared" si="49"/>
        <v>74</v>
      </c>
      <c r="L342" s="31">
        <f t="shared" si="44"/>
        <v>112</v>
      </c>
      <c r="M342" s="66">
        <f t="shared" si="43"/>
        <v>63.235294117647058</v>
      </c>
      <c r="N342" s="94">
        <f t="shared" si="50"/>
        <v>63.235294117647058</v>
      </c>
    </row>
    <row r="343" spans="1:14" ht="15" customHeight="1" outlineLevel="2">
      <c r="A343" s="33">
        <v>2</v>
      </c>
      <c r="B343" s="34" t="s">
        <v>705</v>
      </c>
      <c r="C343" s="49" t="s">
        <v>1135</v>
      </c>
      <c r="D343" s="109">
        <v>71</v>
      </c>
      <c r="E343" s="102">
        <v>804</v>
      </c>
      <c r="F343" s="102">
        <v>19</v>
      </c>
      <c r="G343" s="4">
        <f t="shared" si="45"/>
        <v>42.315789473684212</v>
      </c>
      <c r="H343" s="31">
        <f t="shared" si="46"/>
        <v>1481</v>
      </c>
      <c r="I343" s="31">
        <f t="shared" si="47"/>
        <v>1523</v>
      </c>
      <c r="J343" s="31">
        <f t="shared" si="48"/>
        <v>74</v>
      </c>
      <c r="K343" s="31">
        <f t="shared" si="49"/>
        <v>149</v>
      </c>
      <c r="L343" s="31">
        <f t="shared" si="44"/>
        <v>223</v>
      </c>
      <c r="M343" s="66">
        <f t="shared" si="43"/>
        <v>59.599703484062267</v>
      </c>
      <c r="N343" s="94">
        <f t="shared" si="50"/>
        <v>59.599703484062267</v>
      </c>
    </row>
    <row r="344" spans="1:14" ht="15" customHeight="1" outlineLevel="2">
      <c r="A344" s="33">
        <v>3</v>
      </c>
      <c r="B344" s="34" t="s">
        <v>705</v>
      </c>
      <c r="C344" s="49" t="s">
        <v>709</v>
      </c>
      <c r="D344" s="109">
        <v>105</v>
      </c>
      <c r="E344" s="102">
        <v>1566</v>
      </c>
      <c r="F344" s="102">
        <v>20</v>
      </c>
      <c r="G344" s="4">
        <f t="shared" si="45"/>
        <v>78.3</v>
      </c>
      <c r="H344" s="31">
        <f t="shared" si="46"/>
        <v>2741</v>
      </c>
      <c r="I344" s="31">
        <f t="shared" si="47"/>
        <v>2819</v>
      </c>
      <c r="J344" s="31">
        <f t="shared" si="48"/>
        <v>137</v>
      </c>
      <c r="K344" s="31">
        <f t="shared" si="49"/>
        <v>279</v>
      </c>
      <c r="L344" s="31">
        <f t="shared" si="44"/>
        <v>416</v>
      </c>
      <c r="M344" s="66">
        <f t="shared" si="43"/>
        <v>74.571428571428569</v>
      </c>
      <c r="N344" s="94">
        <f t="shared" si="50"/>
        <v>74.571428571428569</v>
      </c>
    </row>
    <row r="345" spans="1:14" ht="15" customHeight="1" outlineLevel="2">
      <c r="A345" s="33">
        <v>4</v>
      </c>
      <c r="B345" s="34" t="s">
        <v>705</v>
      </c>
      <c r="C345" s="49" t="s">
        <v>710</v>
      </c>
      <c r="D345" s="109">
        <v>76</v>
      </c>
      <c r="E345" s="102">
        <v>1083</v>
      </c>
      <c r="F345" s="102">
        <v>20</v>
      </c>
      <c r="G345" s="4">
        <f t="shared" si="45"/>
        <v>54.15</v>
      </c>
      <c r="H345" s="31">
        <f t="shared" si="46"/>
        <v>1895</v>
      </c>
      <c r="I345" s="31">
        <f t="shared" si="47"/>
        <v>1949</v>
      </c>
      <c r="J345" s="31">
        <f t="shared" si="48"/>
        <v>95</v>
      </c>
      <c r="K345" s="31">
        <f t="shared" si="49"/>
        <v>192</v>
      </c>
      <c r="L345" s="31">
        <f t="shared" si="44"/>
        <v>287</v>
      </c>
      <c r="M345" s="66">
        <f t="shared" si="43"/>
        <v>71.25</v>
      </c>
      <c r="N345" s="94">
        <f t="shared" si="50"/>
        <v>71.25</v>
      </c>
    </row>
    <row r="346" spans="1:14" ht="15" customHeight="1" outlineLevel="2">
      <c r="A346" s="33">
        <v>5</v>
      </c>
      <c r="B346" s="34" t="s">
        <v>705</v>
      </c>
      <c r="C346" s="49" t="s">
        <v>1136</v>
      </c>
      <c r="D346" s="109">
        <v>136</v>
      </c>
      <c r="E346" s="102">
        <v>1780</v>
      </c>
      <c r="F346" s="102">
        <v>18</v>
      </c>
      <c r="G346" s="4">
        <f t="shared" si="45"/>
        <v>98.888888888888886</v>
      </c>
      <c r="H346" s="31">
        <f t="shared" si="46"/>
        <v>3461</v>
      </c>
      <c r="I346" s="31">
        <f t="shared" si="47"/>
        <v>3560</v>
      </c>
      <c r="J346" s="31">
        <f t="shared" si="48"/>
        <v>173</v>
      </c>
      <c r="K346" s="31">
        <f t="shared" si="49"/>
        <v>353</v>
      </c>
      <c r="L346" s="31">
        <f t="shared" si="44"/>
        <v>526</v>
      </c>
      <c r="M346" s="66">
        <f t="shared" si="43"/>
        <v>72.712418300653596</v>
      </c>
      <c r="N346" s="94">
        <f t="shared" si="50"/>
        <v>72.712418300653596</v>
      </c>
    </row>
    <row r="347" spans="1:14" ht="15" customHeight="1" outlineLevel="2">
      <c r="A347" s="33">
        <v>6</v>
      </c>
      <c r="B347" s="34" t="s">
        <v>705</v>
      </c>
      <c r="C347" s="49" t="s">
        <v>714</v>
      </c>
      <c r="D347" s="109">
        <v>63</v>
      </c>
      <c r="E347" s="102">
        <v>754</v>
      </c>
      <c r="F347" s="102">
        <v>20</v>
      </c>
      <c r="G347" s="4">
        <f t="shared" si="45"/>
        <v>37.700000000000003</v>
      </c>
      <c r="H347" s="31">
        <f t="shared" si="46"/>
        <v>1320</v>
      </c>
      <c r="I347" s="31">
        <f t="shared" si="47"/>
        <v>1357</v>
      </c>
      <c r="J347" s="31">
        <f t="shared" si="48"/>
        <v>66</v>
      </c>
      <c r="K347" s="31">
        <f t="shared" si="49"/>
        <v>133</v>
      </c>
      <c r="L347" s="31">
        <f t="shared" si="44"/>
        <v>199</v>
      </c>
      <c r="M347" s="66">
        <f t="shared" si="43"/>
        <v>59.841269841269849</v>
      </c>
      <c r="N347" s="94">
        <f t="shared" si="50"/>
        <v>59.841269841269849</v>
      </c>
    </row>
    <row r="348" spans="1:14" ht="15" customHeight="1" outlineLevel="2">
      <c r="A348" s="33">
        <v>7</v>
      </c>
      <c r="B348" s="34" t="s">
        <v>705</v>
      </c>
      <c r="C348" s="49" t="s">
        <v>1137</v>
      </c>
      <c r="D348" s="109">
        <v>67</v>
      </c>
      <c r="E348" s="102">
        <v>1029</v>
      </c>
      <c r="F348" s="102">
        <v>20</v>
      </c>
      <c r="G348" s="4">
        <f t="shared" si="45"/>
        <v>51.45</v>
      </c>
      <c r="H348" s="31">
        <f t="shared" si="46"/>
        <v>1801</v>
      </c>
      <c r="I348" s="31">
        <f t="shared" si="47"/>
        <v>1852</v>
      </c>
      <c r="J348" s="31">
        <f t="shared" si="48"/>
        <v>90</v>
      </c>
      <c r="K348" s="31">
        <f t="shared" si="49"/>
        <v>182</v>
      </c>
      <c r="L348" s="31">
        <f t="shared" si="44"/>
        <v>272</v>
      </c>
      <c r="M348" s="66">
        <f t="shared" si="43"/>
        <v>76.791044776119406</v>
      </c>
      <c r="N348" s="94">
        <f t="shared" si="50"/>
        <v>76.791044776119406</v>
      </c>
    </row>
    <row r="349" spans="1:14" ht="15" customHeight="1" outlineLevel="2">
      <c r="A349" s="33">
        <v>8</v>
      </c>
      <c r="B349" s="34" t="s">
        <v>705</v>
      </c>
      <c r="C349" s="49" t="s">
        <v>734</v>
      </c>
      <c r="D349" s="109">
        <v>46</v>
      </c>
      <c r="E349" s="102">
        <v>760</v>
      </c>
      <c r="F349" s="102">
        <v>20</v>
      </c>
      <c r="G349" s="4">
        <f t="shared" si="45"/>
        <v>38</v>
      </c>
      <c r="H349" s="31">
        <f t="shared" si="46"/>
        <v>1330</v>
      </c>
      <c r="I349" s="31">
        <f t="shared" si="47"/>
        <v>1368</v>
      </c>
      <c r="J349" s="31">
        <f t="shared" si="48"/>
        <v>67</v>
      </c>
      <c r="K349" s="31">
        <f t="shared" si="49"/>
        <v>134</v>
      </c>
      <c r="L349" s="31">
        <f t="shared" si="44"/>
        <v>201</v>
      </c>
      <c r="M349" s="66">
        <f t="shared" si="43"/>
        <v>82.608695652173907</v>
      </c>
      <c r="N349" s="94">
        <f t="shared" si="50"/>
        <v>82.608695652173907</v>
      </c>
    </row>
    <row r="350" spans="1:14" ht="15" customHeight="1" outlineLevel="2">
      <c r="A350" s="33">
        <v>9</v>
      </c>
      <c r="B350" s="34" t="s">
        <v>705</v>
      </c>
      <c r="C350" s="49" t="s">
        <v>739</v>
      </c>
      <c r="D350" s="109">
        <v>74</v>
      </c>
      <c r="E350" s="102">
        <v>793</v>
      </c>
      <c r="F350" s="102">
        <v>19</v>
      </c>
      <c r="G350" s="4">
        <f t="shared" si="45"/>
        <v>41.736842105263158</v>
      </c>
      <c r="H350" s="31">
        <f t="shared" si="46"/>
        <v>1461</v>
      </c>
      <c r="I350" s="31">
        <f t="shared" si="47"/>
        <v>1503</v>
      </c>
      <c r="J350" s="31">
        <f t="shared" si="48"/>
        <v>73</v>
      </c>
      <c r="K350" s="31">
        <f t="shared" si="49"/>
        <v>147</v>
      </c>
      <c r="L350" s="31">
        <f t="shared" si="44"/>
        <v>220</v>
      </c>
      <c r="M350" s="66">
        <f t="shared" si="43"/>
        <v>56.401137980085352</v>
      </c>
      <c r="N350" s="94">
        <f t="shared" si="50"/>
        <v>56.401137980085352</v>
      </c>
    </row>
    <row r="351" spans="1:14" ht="15" customHeight="1" outlineLevel="2">
      <c r="A351" s="33">
        <v>10</v>
      </c>
      <c r="B351" s="34" t="s">
        <v>705</v>
      </c>
      <c r="C351" s="49" t="s">
        <v>735</v>
      </c>
      <c r="D351" s="109">
        <v>55</v>
      </c>
      <c r="E351" s="102">
        <v>756</v>
      </c>
      <c r="F351" s="102">
        <v>17</v>
      </c>
      <c r="G351" s="4">
        <f t="shared" si="45"/>
        <v>44.470588235294116</v>
      </c>
      <c r="H351" s="31">
        <f t="shared" si="46"/>
        <v>1556</v>
      </c>
      <c r="I351" s="31">
        <f t="shared" si="47"/>
        <v>1601</v>
      </c>
      <c r="J351" s="31">
        <f t="shared" si="48"/>
        <v>78</v>
      </c>
      <c r="K351" s="31">
        <f t="shared" si="49"/>
        <v>157</v>
      </c>
      <c r="L351" s="31">
        <f t="shared" si="44"/>
        <v>235</v>
      </c>
      <c r="M351" s="66">
        <f t="shared" si="43"/>
        <v>80.855614973262036</v>
      </c>
      <c r="N351" s="94">
        <f t="shared" si="50"/>
        <v>80.855614973262036</v>
      </c>
    </row>
    <row r="352" spans="1:14" ht="15" customHeight="1" outlineLevel="2">
      <c r="A352" s="33">
        <v>11</v>
      </c>
      <c r="B352" s="34" t="s">
        <v>705</v>
      </c>
      <c r="C352" s="49" t="s">
        <v>1143</v>
      </c>
      <c r="D352" s="109">
        <v>26</v>
      </c>
      <c r="E352" s="102">
        <v>355</v>
      </c>
      <c r="F352" s="102">
        <v>20</v>
      </c>
      <c r="G352" s="4">
        <f t="shared" si="45"/>
        <v>17.75</v>
      </c>
      <c r="H352" s="31">
        <f t="shared" si="46"/>
        <v>621</v>
      </c>
      <c r="I352" s="31">
        <f t="shared" si="47"/>
        <v>639</v>
      </c>
      <c r="J352" s="31">
        <f t="shared" si="48"/>
        <v>31</v>
      </c>
      <c r="K352" s="31">
        <f t="shared" si="49"/>
        <v>61</v>
      </c>
      <c r="L352" s="31">
        <f>J352+K352</f>
        <v>92</v>
      </c>
      <c r="M352" s="66">
        <f>G352*100/D352</f>
        <v>68.269230769230774</v>
      </c>
      <c r="N352" s="94">
        <f t="shared" si="50"/>
        <v>68.269230769230774</v>
      </c>
    </row>
    <row r="353" spans="1:14" ht="15" customHeight="1" outlineLevel="2">
      <c r="A353" s="33">
        <v>12</v>
      </c>
      <c r="B353" s="34" t="s">
        <v>705</v>
      </c>
      <c r="C353" s="49" t="s">
        <v>1139</v>
      </c>
      <c r="D353" s="109">
        <v>37</v>
      </c>
      <c r="E353" s="102">
        <v>605</v>
      </c>
      <c r="F353" s="102">
        <v>20</v>
      </c>
      <c r="G353" s="4">
        <f t="shared" si="45"/>
        <v>30.25</v>
      </c>
      <c r="H353" s="31">
        <f t="shared" si="46"/>
        <v>1059</v>
      </c>
      <c r="I353" s="31">
        <f t="shared" si="47"/>
        <v>1089</v>
      </c>
      <c r="J353" s="31">
        <f t="shared" si="48"/>
        <v>53</v>
      </c>
      <c r="K353" s="31">
        <f t="shared" si="49"/>
        <v>106</v>
      </c>
      <c r="L353" s="31">
        <f>J353+K353</f>
        <v>159</v>
      </c>
      <c r="M353" s="66">
        <f>G353*100/D353</f>
        <v>81.756756756756758</v>
      </c>
      <c r="N353" s="94">
        <f t="shared" si="50"/>
        <v>81.756756756756758</v>
      </c>
    </row>
    <row r="354" spans="1:14" ht="15" customHeight="1" outlineLevel="2">
      <c r="A354" s="33">
        <v>13</v>
      </c>
      <c r="B354" s="34" t="s">
        <v>705</v>
      </c>
      <c r="C354" s="49" t="s">
        <v>1138</v>
      </c>
      <c r="D354" s="109">
        <v>48</v>
      </c>
      <c r="E354" s="102">
        <v>743</v>
      </c>
      <c r="F354" s="102">
        <v>20</v>
      </c>
      <c r="G354" s="4">
        <f t="shared" si="45"/>
        <v>37.15</v>
      </c>
      <c r="H354" s="31">
        <f t="shared" si="46"/>
        <v>1300</v>
      </c>
      <c r="I354" s="31">
        <f t="shared" si="47"/>
        <v>1337</v>
      </c>
      <c r="J354" s="31">
        <f t="shared" si="48"/>
        <v>65</v>
      </c>
      <c r="K354" s="31">
        <f t="shared" si="49"/>
        <v>131</v>
      </c>
      <c r="L354" s="31">
        <f t="shared" si="44"/>
        <v>196</v>
      </c>
      <c r="M354" s="66">
        <f t="shared" si="43"/>
        <v>77.395833333333329</v>
      </c>
      <c r="N354" s="94">
        <f t="shared" si="50"/>
        <v>77.395833333333329</v>
      </c>
    </row>
    <row r="355" spans="1:14" ht="15" customHeight="1" outlineLevel="2">
      <c r="A355" s="33">
        <v>14</v>
      </c>
      <c r="B355" s="34" t="s">
        <v>705</v>
      </c>
      <c r="C355" s="49" t="s">
        <v>1142</v>
      </c>
      <c r="D355" s="109">
        <v>33</v>
      </c>
      <c r="E355" s="102">
        <v>485</v>
      </c>
      <c r="F355" s="102">
        <v>20</v>
      </c>
      <c r="G355" s="4">
        <f t="shared" si="45"/>
        <v>24.25</v>
      </c>
      <c r="H355" s="31">
        <f t="shared" si="46"/>
        <v>849</v>
      </c>
      <c r="I355" s="31">
        <f t="shared" si="47"/>
        <v>873</v>
      </c>
      <c r="J355" s="31">
        <f t="shared" si="48"/>
        <v>42</v>
      </c>
      <c r="K355" s="31">
        <f t="shared" si="49"/>
        <v>84</v>
      </c>
      <c r="L355" s="31">
        <f>J355+K355</f>
        <v>126</v>
      </c>
      <c r="M355" s="66">
        <f>G355*100/D355</f>
        <v>73.484848484848484</v>
      </c>
      <c r="N355" s="94">
        <f t="shared" si="50"/>
        <v>73.484848484848484</v>
      </c>
    </row>
    <row r="356" spans="1:14" ht="15" customHeight="1" outlineLevel="2">
      <c r="A356" s="33">
        <v>15</v>
      </c>
      <c r="B356" s="34" t="s">
        <v>705</v>
      </c>
      <c r="C356" s="49" t="s">
        <v>1141</v>
      </c>
      <c r="D356" s="109">
        <v>26</v>
      </c>
      <c r="E356" s="102">
        <v>265</v>
      </c>
      <c r="F356" s="102">
        <v>19</v>
      </c>
      <c r="G356" s="4">
        <f t="shared" si="45"/>
        <v>13.947368421052632</v>
      </c>
      <c r="H356" s="31">
        <f t="shared" si="46"/>
        <v>488</v>
      </c>
      <c r="I356" s="31">
        <f t="shared" si="47"/>
        <v>502</v>
      </c>
      <c r="J356" s="31">
        <f t="shared" si="48"/>
        <v>24</v>
      </c>
      <c r="K356" s="31">
        <f t="shared" si="49"/>
        <v>47</v>
      </c>
      <c r="L356" s="31">
        <f t="shared" si="44"/>
        <v>71</v>
      </c>
      <c r="M356" s="66">
        <f t="shared" si="43"/>
        <v>53.643724696356273</v>
      </c>
      <c r="N356" s="94">
        <f t="shared" si="50"/>
        <v>53.643724696356273</v>
      </c>
    </row>
    <row r="357" spans="1:14" ht="15" customHeight="1" outlineLevel="2">
      <c r="A357" s="33">
        <v>16</v>
      </c>
      <c r="B357" s="34" t="s">
        <v>705</v>
      </c>
      <c r="C357" s="49" t="s">
        <v>1140</v>
      </c>
      <c r="D357" s="109">
        <v>53</v>
      </c>
      <c r="E357" s="102">
        <v>567</v>
      </c>
      <c r="F357" s="102">
        <v>19</v>
      </c>
      <c r="G357" s="4">
        <f t="shared" si="45"/>
        <v>29.842105263157894</v>
      </c>
      <c r="H357" s="31">
        <f t="shared" si="46"/>
        <v>1044</v>
      </c>
      <c r="I357" s="31">
        <f t="shared" si="47"/>
        <v>1074</v>
      </c>
      <c r="J357" s="31">
        <f t="shared" si="48"/>
        <v>52</v>
      </c>
      <c r="K357" s="31">
        <f t="shared" si="49"/>
        <v>104</v>
      </c>
      <c r="L357" s="31">
        <f t="shared" si="44"/>
        <v>156</v>
      </c>
      <c r="M357" s="66">
        <f t="shared" si="43"/>
        <v>56.305858987090367</v>
      </c>
      <c r="N357" s="94">
        <f t="shared" si="50"/>
        <v>56.305858987090367</v>
      </c>
    </row>
    <row r="358" spans="1:14" ht="15" customHeight="1" outlineLevel="2">
      <c r="A358" s="33">
        <v>17</v>
      </c>
      <c r="B358" s="34" t="s">
        <v>705</v>
      </c>
      <c r="C358" s="49" t="s">
        <v>1144</v>
      </c>
      <c r="D358" s="109">
        <v>43</v>
      </c>
      <c r="E358" s="102">
        <v>596</v>
      </c>
      <c r="F358" s="102">
        <v>19</v>
      </c>
      <c r="G358" s="4">
        <f t="shared" si="45"/>
        <v>31.368421052631579</v>
      </c>
      <c r="H358" s="31">
        <f t="shared" si="46"/>
        <v>1098</v>
      </c>
      <c r="I358" s="31">
        <f t="shared" si="47"/>
        <v>1129</v>
      </c>
      <c r="J358" s="31">
        <f t="shared" si="48"/>
        <v>55</v>
      </c>
      <c r="K358" s="31">
        <f t="shared" si="49"/>
        <v>110</v>
      </c>
      <c r="L358" s="31">
        <f t="shared" si="44"/>
        <v>165</v>
      </c>
      <c r="M358" s="66">
        <f t="shared" si="43"/>
        <v>72.949816401468794</v>
      </c>
      <c r="N358" s="94">
        <f t="shared" si="50"/>
        <v>72.949816401468794</v>
      </c>
    </row>
    <row r="359" spans="1:14" ht="15" customHeight="1" outlineLevel="2">
      <c r="A359" s="33">
        <v>18</v>
      </c>
      <c r="B359" s="34" t="s">
        <v>705</v>
      </c>
      <c r="C359" s="49" t="s">
        <v>1145</v>
      </c>
      <c r="D359" s="109">
        <v>165</v>
      </c>
      <c r="E359" s="102">
        <v>2305</v>
      </c>
      <c r="F359" s="102">
        <v>19</v>
      </c>
      <c r="G359" s="4">
        <f t="shared" si="45"/>
        <v>121.31578947368421</v>
      </c>
      <c r="H359" s="31">
        <f t="shared" si="46"/>
        <v>4246</v>
      </c>
      <c r="I359" s="31">
        <f t="shared" si="47"/>
        <v>4367</v>
      </c>
      <c r="J359" s="31">
        <f>ROUND(H359*0.05-10,0)</f>
        <v>202</v>
      </c>
      <c r="K359" s="31">
        <f>ROUND(I359*0.1-13,0)</f>
        <v>424</v>
      </c>
      <c r="L359" s="31">
        <f t="shared" si="44"/>
        <v>626</v>
      </c>
      <c r="M359" s="66">
        <f t="shared" si="43"/>
        <v>73.524720893141932</v>
      </c>
      <c r="N359" s="94">
        <f t="shared" si="50"/>
        <v>73.524720893141932</v>
      </c>
    </row>
    <row r="360" spans="1:14" ht="15" customHeight="1" outlineLevel="2">
      <c r="A360" s="33">
        <v>19</v>
      </c>
      <c r="B360" s="34" t="s">
        <v>705</v>
      </c>
      <c r="C360" s="50" t="s">
        <v>750</v>
      </c>
      <c r="D360" s="110">
        <v>29</v>
      </c>
      <c r="E360" s="102">
        <v>394</v>
      </c>
      <c r="F360" s="102">
        <v>20</v>
      </c>
      <c r="G360" s="4">
        <f t="shared" si="45"/>
        <v>19.7</v>
      </c>
      <c r="H360" s="31">
        <f t="shared" si="46"/>
        <v>690</v>
      </c>
      <c r="I360" s="31">
        <f t="shared" si="47"/>
        <v>709</v>
      </c>
      <c r="J360" s="31">
        <f t="shared" si="48"/>
        <v>35</v>
      </c>
      <c r="K360" s="31">
        <f t="shared" si="49"/>
        <v>68</v>
      </c>
      <c r="L360" s="31">
        <f t="shared" si="44"/>
        <v>103</v>
      </c>
      <c r="M360" s="66">
        <f t="shared" si="43"/>
        <v>67.931034482758619</v>
      </c>
      <c r="N360" s="94">
        <f t="shared" si="50"/>
        <v>67.931034482758619</v>
      </c>
    </row>
    <row r="361" spans="1:14" ht="15" customHeight="1" outlineLevel="2">
      <c r="A361" s="33">
        <v>20</v>
      </c>
      <c r="B361" s="34" t="s">
        <v>705</v>
      </c>
      <c r="C361" s="49" t="s">
        <v>1146</v>
      </c>
      <c r="D361" s="109">
        <v>101</v>
      </c>
      <c r="E361" s="102">
        <v>1100</v>
      </c>
      <c r="F361" s="102">
        <v>20</v>
      </c>
      <c r="G361" s="4">
        <f t="shared" si="45"/>
        <v>55</v>
      </c>
      <c r="H361" s="31">
        <f t="shared" si="46"/>
        <v>1925</v>
      </c>
      <c r="I361" s="31">
        <f t="shared" si="47"/>
        <v>1980</v>
      </c>
      <c r="J361" s="31">
        <f t="shared" si="48"/>
        <v>96</v>
      </c>
      <c r="K361" s="31">
        <f t="shared" si="49"/>
        <v>195</v>
      </c>
      <c r="L361" s="31">
        <f>J361+K361</f>
        <v>291</v>
      </c>
      <c r="M361" s="66">
        <f>G361*100/D361</f>
        <v>54.455445544554458</v>
      </c>
      <c r="N361" s="94">
        <f t="shared" si="50"/>
        <v>54.455445544554458</v>
      </c>
    </row>
    <row r="362" spans="1:14" ht="15" customHeight="1" outlineLevel="2">
      <c r="A362" s="33">
        <v>21</v>
      </c>
      <c r="B362" s="34" t="s">
        <v>705</v>
      </c>
      <c r="C362" s="49" t="s">
        <v>754</v>
      </c>
      <c r="D362" s="109">
        <v>33</v>
      </c>
      <c r="E362" s="102">
        <v>335</v>
      </c>
      <c r="F362" s="102">
        <v>19</v>
      </c>
      <c r="G362" s="4">
        <f t="shared" si="45"/>
        <v>17.631578947368421</v>
      </c>
      <c r="H362" s="31">
        <f t="shared" si="46"/>
        <v>617</v>
      </c>
      <c r="I362" s="31">
        <f t="shared" si="47"/>
        <v>635</v>
      </c>
      <c r="J362" s="31">
        <f t="shared" si="48"/>
        <v>31</v>
      </c>
      <c r="K362" s="31">
        <f t="shared" si="49"/>
        <v>61</v>
      </c>
      <c r="L362" s="31">
        <f t="shared" si="44"/>
        <v>92</v>
      </c>
      <c r="M362" s="66">
        <f t="shared" si="43"/>
        <v>53.429027113237638</v>
      </c>
      <c r="N362" s="94">
        <f t="shared" si="50"/>
        <v>53.429027113237638</v>
      </c>
    </row>
    <row r="363" spans="1:14" ht="15" customHeight="1" outlineLevel="2">
      <c r="A363" s="33">
        <v>22</v>
      </c>
      <c r="B363" s="34" t="s">
        <v>705</v>
      </c>
      <c r="C363" s="49" t="s">
        <v>1147</v>
      </c>
      <c r="D363" s="109">
        <v>34</v>
      </c>
      <c r="E363" s="102">
        <v>352</v>
      </c>
      <c r="F363" s="102">
        <v>16</v>
      </c>
      <c r="G363" s="4">
        <f t="shared" si="45"/>
        <v>22</v>
      </c>
      <c r="H363" s="31">
        <f t="shared" si="46"/>
        <v>770</v>
      </c>
      <c r="I363" s="31">
        <f t="shared" si="47"/>
        <v>792</v>
      </c>
      <c r="J363" s="31">
        <f t="shared" si="48"/>
        <v>39</v>
      </c>
      <c r="K363" s="31">
        <f t="shared" si="49"/>
        <v>76</v>
      </c>
      <c r="L363" s="31">
        <f t="shared" si="44"/>
        <v>115</v>
      </c>
      <c r="M363" s="66">
        <f t="shared" si="43"/>
        <v>64.705882352941174</v>
      </c>
      <c r="N363" s="94">
        <f t="shared" si="50"/>
        <v>64.705882352941174</v>
      </c>
    </row>
    <row r="364" spans="1:14" s="26" customFormat="1" ht="15" customHeight="1" outlineLevel="2">
      <c r="A364" s="33">
        <v>23</v>
      </c>
      <c r="B364" s="34" t="s">
        <v>705</v>
      </c>
      <c r="C364" s="49" t="s">
        <v>752</v>
      </c>
      <c r="D364" s="109">
        <v>106</v>
      </c>
      <c r="E364" s="102">
        <v>1368</v>
      </c>
      <c r="F364" s="102">
        <v>20</v>
      </c>
      <c r="G364" s="4">
        <f t="shared" si="45"/>
        <v>68.400000000000006</v>
      </c>
      <c r="H364" s="31">
        <f t="shared" si="46"/>
        <v>2394</v>
      </c>
      <c r="I364" s="31">
        <f t="shared" si="47"/>
        <v>2462</v>
      </c>
      <c r="J364" s="31">
        <f t="shared" si="48"/>
        <v>120</v>
      </c>
      <c r="K364" s="31">
        <f t="shared" si="49"/>
        <v>243</v>
      </c>
      <c r="L364" s="31">
        <f t="shared" si="44"/>
        <v>363</v>
      </c>
      <c r="M364" s="66">
        <f t="shared" si="43"/>
        <v>64.528301886792462</v>
      </c>
      <c r="N364" s="94">
        <f t="shared" si="50"/>
        <v>64.528301886792462</v>
      </c>
    </row>
    <row r="365" spans="1:14" ht="15" customHeight="1" outlineLevel="2">
      <c r="A365" s="33">
        <v>24</v>
      </c>
      <c r="B365" s="30" t="s">
        <v>705</v>
      </c>
      <c r="C365" s="25" t="s">
        <v>1425</v>
      </c>
      <c r="D365" s="109">
        <v>42</v>
      </c>
      <c r="E365" s="102">
        <v>539</v>
      </c>
      <c r="F365" s="102">
        <v>19</v>
      </c>
      <c r="G365" s="4">
        <f t="shared" si="45"/>
        <v>28.368421052631579</v>
      </c>
      <c r="H365" s="31">
        <f t="shared" si="46"/>
        <v>993</v>
      </c>
      <c r="I365" s="31">
        <f t="shared" si="47"/>
        <v>1021</v>
      </c>
      <c r="J365" s="31">
        <f t="shared" si="48"/>
        <v>50</v>
      </c>
      <c r="K365" s="31">
        <f t="shared" si="49"/>
        <v>99</v>
      </c>
      <c r="L365" s="31">
        <f t="shared" si="44"/>
        <v>149</v>
      </c>
      <c r="M365" s="66">
        <f t="shared" si="43"/>
        <v>67.543859649122808</v>
      </c>
      <c r="N365" s="94">
        <f t="shared" si="50"/>
        <v>67.543859649122808</v>
      </c>
    </row>
    <row r="366" spans="1:14" ht="15" customHeight="1" outlineLevel="2">
      <c r="A366" s="33">
        <v>25</v>
      </c>
      <c r="B366" s="34" t="s">
        <v>705</v>
      </c>
      <c r="C366" s="49" t="s">
        <v>756</v>
      </c>
      <c r="D366" s="109">
        <v>30</v>
      </c>
      <c r="E366" s="102">
        <v>411</v>
      </c>
      <c r="F366" s="102">
        <v>20</v>
      </c>
      <c r="G366" s="4">
        <f t="shared" si="45"/>
        <v>20.55</v>
      </c>
      <c r="H366" s="31">
        <f t="shared" si="46"/>
        <v>719</v>
      </c>
      <c r="I366" s="31">
        <f t="shared" si="47"/>
        <v>740</v>
      </c>
      <c r="J366" s="31">
        <f t="shared" si="48"/>
        <v>36</v>
      </c>
      <c r="K366" s="31">
        <f t="shared" si="49"/>
        <v>71</v>
      </c>
      <c r="L366" s="31">
        <f t="shared" si="44"/>
        <v>107</v>
      </c>
      <c r="M366" s="66">
        <f t="shared" si="43"/>
        <v>68.5</v>
      </c>
      <c r="N366" s="94">
        <f t="shared" si="50"/>
        <v>68.5</v>
      </c>
    </row>
    <row r="367" spans="1:14" ht="15" customHeight="1" outlineLevel="2">
      <c r="A367" s="33">
        <v>26</v>
      </c>
      <c r="B367" s="34" t="s">
        <v>705</v>
      </c>
      <c r="C367" s="36" t="s">
        <v>1150</v>
      </c>
      <c r="D367" s="102">
        <v>204</v>
      </c>
      <c r="E367" s="102">
        <v>2090</v>
      </c>
      <c r="F367" s="102">
        <v>22</v>
      </c>
      <c r="G367" s="4">
        <f t="shared" si="45"/>
        <v>95</v>
      </c>
      <c r="H367" s="31">
        <f t="shared" si="46"/>
        <v>3325</v>
      </c>
      <c r="I367" s="31">
        <f t="shared" si="47"/>
        <v>3420</v>
      </c>
      <c r="J367" s="31">
        <f t="shared" si="48"/>
        <v>166</v>
      </c>
      <c r="K367" s="31">
        <f t="shared" si="49"/>
        <v>339</v>
      </c>
      <c r="L367" s="31">
        <f t="shared" si="44"/>
        <v>505</v>
      </c>
      <c r="M367" s="66">
        <f t="shared" si="43"/>
        <v>46.568627450980394</v>
      </c>
      <c r="N367" s="94">
        <f t="shared" si="50"/>
        <v>46.568627450980394</v>
      </c>
    </row>
    <row r="368" spans="1:14" ht="15" customHeight="1" outlineLevel="2">
      <c r="A368" s="33">
        <v>27</v>
      </c>
      <c r="B368" s="34" t="s">
        <v>705</v>
      </c>
      <c r="C368" s="36" t="s">
        <v>1151</v>
      </c>
      <c r="D368" s="102">
        <v>443</v>
      </c>
      <c r="E368" s="102">
        <v>3358</v>
      </c>
      <c r="F368" s="102">
        <v>21</v>
      </c>
      <c r="G368" s="4">
        <f t="shared" si="45"/>
        <v>159.9047619047619</v>
      </c>
      <c r="H368" s="31">
        <f t="shared" si="46"/>
        <v>5597</v>
      </c>
      <c r="I368" s="31">
        <f t="shared" si="47"/>
        <v>5757</v>
      </c>
      <c r="J368" s="31">
        <f>ROUND(H368*0.05-20,0)</f>
        <v>260</v>
      </c>
      <c r="K368" s="31">
        <f>ROUND(I368*0.1-23,0)</f>
        <v>553</v>
      </c>
      <c r="L368" s="31">
        <f t="shared" si="44"/>
        <v>813</v>
      </c>
      <c r="M368" s="66">
        <f t="shared" si="43"/>
        <v>36.095883048478981</v>
      </c>
      <c r="N368" s="94">
        <f t="shared" si="50"/>
        <v>36.095883048478981</v>
      </c>
    </row>
    <row r="369" spans="1:14" ht="15" customHeight="1" outlineLevel="2">
      <c r="A369" s="33">
        <v>28</v>
      </c>
      <c r="B369" s="34" t="s">
        <v>705</v>
      </c>
      <c r="C369" s="36" t="s">
        <v>1149</v>
      </c>
      <c r="D369" s="102">
        <v>388</v>
      </c>
      <c r="E369" s="102">
        <v>2445</v>
      </c>
      <c r="F369" s="102">
        <v>21</v>
      </c>
      <c r="G369" s="4">
        <f t="shared" si="45"/>
        <v>116.42857142857143</v>
      </c>
      <c r="H369" s="31">
        <f t="shared" si="46"/>
        <v>4075</v>
      </c>
      <c r="I369" s="31">
        <f t="shared" si="47"/>
        <v>4191</v>
      </c>
      <c r="J369" s="31">
        <f t="shared" si="48"/>
        <v>204</v>
      </c>
      <c r="K369" s="31">
        <f t="shared" si="49"/>
        <v>416</v>
      </c>
      <c r="L369" s="31">
        <f t="shared" si="44"/>
        <v>620</v>
      </c>
      <c r="M369" s="66">
        <f t="shared" si="43"/>
        <v>30.007363770250368</v>
      </c>
      <c r="N369" s="94">
        <f t="shared" si="50"/>
        <v>30.007363770250368</v>
      </c>
    </row>
    <row r="370" spans="1:14" ht="15" customHeight="1" outlineLevel="2">
      <c r="A370" s="33">
        <v>29</v>
      </c>
      <c r="B370" s="34" t="s">
        <v>705</v>
      </c>
      <c r="C370" s="36" t="s">
        <v>1148</v>
      </c>
      <c r="D370" s="102">
        <v>229</v>
      </c>
      <c r="E370" s="102">
        <v>1512</v>
      </c>
      <c r="F370" s="102">
        <v>20</v>
      </c>
      <c r="G370" s="4">
        <f t="shared" si="45"/>
        <v>75.599999999999994</v>
      </c>
      <c r="H370" s="31">
        <f t="shared" si="46"/>
        <v>2646</v>
      </c>
      <c r="I370" s="31">
        <f t="shared" si="47"/>
        <v>2722</v>
      </c>
      <c r="J370" s="31">
        <f t="shared" si="48"/>
        <v>132</v>
      </c>
      <c r="K370" s="31">
        <f t="shared" si="49"/>
        <v>269</v>
      </c>
      <c r="L370" s="31">
        <f t="shared" si="44"/>
        <v>401</v>
      </c>
      <c r="M370" s="66">
        <f t="shared" si="43"/>
        <v>33.013100436681221</v>
      </c>
      <c r="N370" s="94">
        <f t="shared" si="50"/>
        <v>33.013100436681221</v>
      </c>
    </row>
    <row r="371" spans="1:14" s="117" customFormat="1" ht="15" customHeight="1" outlineLevel="1">
      <c r="A371" s="33"/>
      <c r="B371" s="57" t="s">
        <v>758</v>
      </c>
      <c r="C371" s="36"/>
      <c r="D371" s="102"/>
      <c r="E371" s="102"/>
      <c r="F371" s="102"/>
      <c r="G371" s="4"/>
      <c r="H371" s="31"/>
      <c r="I371" s="31"/>
      <c r="J371" s="31">
        <f>SUBTOTAL(9,J342:J370)</f>
        <v>2584</v>
      </c>
      <c r="K371" s="31">
        <f>SUBTOTAL(9,K342:K370)</f>
        <v>5257</v>
      </c>
      <c r="L371" s="31">
        <f>SUBTOTAL(9,L342:L370)</f>
        <v>7841</v>
      </c>
      <c r="M371" s="66"/>
      <c r="N371" s="94"/>
    </row>
    <row r="372" spans="1:14" ht="15" customHeight="1" outlineLevel="2">
      <c r="A372" s="33">
        <v>1</v>
      </c>
      <c r="B372" s="34" t="s">
        <v>1496</v>
      </c>
      <c r="C372" s="36" t="s">
        <v>1428</v>
      </c>
      <c r="D372" s="102">
        <v>80</v>
      </c>
      <c r="E372" s="102">
        <v>764</v>
      </c>
      <c r="F372" s="102">
        <v>20</v>
      </c>
      <c r="G372" s="4">
        <f t="shared" si="45"/>
        <v>38.200000000000003</v>
      </c>
      <c r="H372" s="31">
        <f t="shared" si="46"/>
        <v>1337</v>
      </c>
      <c r="I372" s="31">
        <f t="shared" si="47"/>
        <v>1375</v>
      </c>
      <c r="J372" s="31">
        <f t="shared" si="48"/>
        <v>67</v>
      </c>
      <c r="K372" s="31">
        <f t="shared" si="49"/>
        <v>135</v>
      </c>
      <c r="L372" s="31">
        <f t="shared" si="44"/>
        <v>202</v>
      </c>
      <c r="M372" s="66">
        <f t="shared" si="43"/>
        <v>47.750000000000007</v>
      </c>
      <c r="N372" s="94">
        <f t="shared" si="50"/>
        <v>47.750000000000007</v>
      </c>
    </row>
    <row r="373" spans="1:14" ht="15" customHeight="1" outlineLevel="2">
      <c r="A373" s="33">
        <v>2</v>
      </c>
      <c r="B373" s="34" t="s">
        <v>1496</v>
      </c>
      <c r="C373" s="36" t="s">
        <v>1127</v>
      </c>
      <c r="D373" s="102">
        <v>349</v>
      </c>
      <c r="E373" s="102">
        <v>2612</v>
      </c>
      <c r="F373" s="102">
        <v>22</v>
      </c>
      <c r="G373" s="4">
        <f t="shared" si="45"/>
        <v>118.72727272727273</v>
      </c>
      <c r="H373" s="31">
        <f t="shared" si="46"/>
        <v>4155</v>
      </c>
      <c r="I373" s="31">
        <f t="shared" si="47"/>
        <v>4274</v>
      </c>
      <c r="J373" s="31">
        <f>ROUND(H373*0.05-10,0)</f>
        <v>198</v>
      </c>
      <c r="K373" s="31">
        <f>ROUND(I373*0.1-3,0)</f>
        <v>424</v>
      </c>
      <c r="L373" s="31">
        <f t="shared" si="44"/>
        <v>622</v>
      </c>
      <c r="M373" s="66">
        <f t="shared" si="43"/>
        <v>34.019275853086747</v>
      </c>
      <c r="N373" s="94">
        <f t="shared" si="50"/>
        <v>34.019275853086747</v>
      </c>
    </row>
    <row r="374" spans="1:14" ht="15" customHeight="1" outlineLevel="2">
      <c r="A374" s="33">
        <v>3</v>
      </c>
      <c r="B374" s="34" t="s">
        <v>1496</v>
      </c>
      <c r="C374" s="36" t="s">
        <v>1128</v>
      </c>
      <c r="D374" s="102">
        <v>351</v>
      </c>
      <c r="E374" s="102">
        <v>3177</v>
      </c>
      <c r="F374" s="102">
        <v>20</v>
      </c>
      <c r="G374" s="4">
        <f t="shared" si="45"/>
        <v>158.85</v>
      </c>
      <c r="H374" s="31">
        <f t="shared" si="46"/>
        <v>5560</v>
      </c>
      <c r="I374" s="31">
        <f t="shared" si="47"/>
        <v>5719</v>
      </c>
      <c r="J374" s="31">
        <f>ROUND(H374*0.05-25,0)</f>
        <v>253</v>
      </c>
      <c r="K374" s="31">
        <f t="shared" si="49"/>
        <v>569</v>
      </c>
      <c r="L374" s="31">
        <f t="shared" si="44"/>
        <v>822</v>
      </c>
      <c r="M374" s="66">
        <f t="shared" si="43"/>
        <v>45.256410256410255</v>
      </c>
      <c r="N374" s="94">
        <f t="shared" si="50"/>
        <v>45.256410256410255</v>
      </c>
    </row>
    <row r="375" spans="1:14" ht="15" customHeight="1" outlineLevel="2">
      <c r="A375" s="33">
        <v>4</v>
      </c>
      <c r="B375" s="34" t="s">
        <v>1496</v>
      </c>
      <c r="C375" s="36" t="s">
        <v>676</v>
      </c>
      <c r="D375" s="102">
        <v>31</v>
      </c>
      <c r="E375" s="102">
        <v>179</v>
      </c>
      <c r="F375" s="102">
        <v>10</v>
      </c>
      <c r="G375" s="4">
        <f t="shared" si="45"/>
        <v>17.899999999999999</v>
      </c>
      <c r="H375" s="31">
        <f t="shared" si="46"/>
        <v>627</v>
      </c>
      <c r="I375" s="31">
        <f t="shared" si="47"/>
        <v>644</v>
      </c>
      <c r="J375" s="31">
        <f t="shared" si="48"/>
        <v>31</v>
      </c>
      <c r="K375" s="31">
        <f t="shared" si="49"/>
        <v>61</v>
      </c>
      <c r="L375" s="31">
        <f t="shared" si="44"/>
        <v>92</v>
      </c>
      <c r="M375" s="66">
        <f t="shared" si="43"/>
        <v>57.741935483870961</v>
      </c>
      <c r="N375" s="94">
        <f t="shared" si="50"/>
        <v>57.741935483870961</v>
      </c>
    </row>
    <row r="376" spans="1:14" ht="15" customHeight="1" outlineLevel="2">
      <c r="A376" s="33">
        <v>5</v>
      </c>
      <c r="B376" s="34" t="s">
        <v>1496</v>
      </c>
      <c r="C376" s="36" t="s">
        <v>677</v>
      </c>
      <c r="D376" s="102">
        <v>116</v>
      </c>
      <c r="E376" s="102">
        <v>1595</v>
      </c>
      <c r="F376" s="102">
        <v>20</v>
      </c>
      <c r="G376" s="4">
        <f t="shared" si="45"/>
        <v>79.75</v>
      </c>
      <c r="H376" s="31">
        <f t="shared" si="46"/>
        <v>2791</v>
      </c>
      <c r="I376" s="31">
        <f t="shared" si="47"/>
        <v>2871</v>
      </c>
      <c r="J376" s="31">
        <f t="shared" si="48"/>
        <v>140</v>
      </c>
      <c r="K376" s="31">
        <f t="shared" si="49"/>
        <v>284</v>
      </c>
      <c r="L376" s="31">
        <f t="shared" si="44"/>
        <v>424</v>
      </c>
      <c r="M376" s="66">
        <f t="shared" si="43"/>
        <v>68.75</v>
      </c>
      <c r="N376" s="94">
        <f t="shared" si="50"/>
        <v>68.75</v>
      </c>
    </row>
    <row r="377" spans="1:14" ht="15" customHeight="1" outlineLevel="2">
      <c r="A377" s="33">
        <v>6</v>
      </c>
      <c r="B377" s="34" t="s">
        <v>1496</v>
      </c>
      <c r="C377" s="36" t="s">
        <v>678</v>
      </c>
      <c r="D377" s="102">
        <v>115</v>
      </c>
      <c r="E377" s="102">
        <v>1228</v>
      </c>
      <c r="F377" s="102">
        <v>19</v>
      </c>
      <c r="G377" s="4">
        <f t="shared" si="45"/>
        <v>64.631578947368425</v>
      </c>
      <c r="H377" s="31">
        <f t="shared" si="46"/>
        <v>2262</v>
      </c>
      <c r="I377" s="31">
        <f t="shared" si="47"/>
        <v>2327</v>
      </c>
      <c r="J377" s="31">
        <f t="shared" si="48"/>
        <v>113</v>
      </c>
      <c r="K377" s="31">
        <f t="shared" si="49"/>
        <v>230</v>
      </c>
      <c r="L377" s="31">
        <f t="shared" si="44"/>
        <v>343</v>
      </c>
      <c r="M377" s="66">
        <f t="shared" si="43"/>
        <v>56.201372997711672</v>
      </c>
      <c r="N377" s="94">
        <f t="shared" si="50"/>
        <v>56.201372997711672</v>
      </c>
    </row>
    <row r="378" spans="1:14" ht="15" customHeight="1" outlineLevel="2">
      <c r="A378" s="33">
        <v>7</v>
      </c>
      <c r="B378" s="34" t="s">
        <v>1496</v>
      </c>
      <c r="C378" s="36" t="s">
        <v>679</v>
      </c>
      <c r="D378" s="102">
        <v>29</v>
      </c>
      <c r="E378" s="102">
        <v>171</v>
      </c>
      <c r="F378" s="102">
        <v>8</v>
      </c>
      <c r="G378" s="4">
        <f t="shared" si="45"/>
        <v>21.375</v>
      </c>
      <c r="H378" s="31">
        <f t="shared" si="46"/>
        <v>748</v>
      </c>
      <c r="I378" s="31">
        <f t="shared" si="47"/>
        <v>770</v>
      </c>
      <c r="J378" s="31">
        <f t="shared" si="48"/>
        <v>37</v>
      </c>
      <c r="K378" s="31">
        <f t="shared" si="49"/>
        <v>74</v>
      </c>
      <c r="L378" s="31">
        <f t="shared" si="44"/>
        <v>111</v>
      </c>
      <c r="M378" s="66">
        <f t="shared" si="43"/>
        <v>73.706896551724142</v>
      </c>
      <c r="N378" s="94">
        <f t="shared" si="50"/>
        <v>73.706896551724142</v>
      </c>
    </row>
    <row r="379" spans="1:14" ht="15" customHeight="1" outlineLevel="2">
      <c r="A379" s="33">
        <v>8</v>
      </c>
      <c r="B379" s="34" t="s">
        <v>1496</v>
      </c>
      <c r="C379" s="36" t="s">
        <v>1129</v>
      </c>
      <c r="D379" s="102">
        <v>48</v>
      </c>
      <c r="E379" s="102">
        <v>712</v>
      </c>
      <c r="F379" s="102">
        <v>20</v>
      </c>
      <c r="G379" s="4">
        <f t="shared" si="45"/>
        <v>35.6</v>
      </c>
      <c r="H379" s="31">
        <f t="shared" si="46"/>
        <v>1246</v>
      </c>
      <c r="I379" s="31">
        <f t="shared" si="47"/>
        <v>1282</v>
      </c>
      <c r="J379" s="31">
        <f t="shared" si="48"/>
        <v>62</v>
      </c>
      <c r="K379" s="31">
        <f t="shared" si="49"/>
        <v>125</v>
      </c>
      <c r="L379" s="31">
        <f t="shared" si="44"/>
        <v>187</v>
      </c>
      <c r="M379" s="66">
        <f t="shared" si="43"/>
        <v>74.166666666666671</v>
      </c>
      <c r="N379" s="94">
        <f t="shared" si="50"/>
        <v>74.166666666666671</v>
      </c>
    </row>
    <row r="380" spans="1:14" ht="15" customHeight="1" outlineLevel="2">
      <c r="A380" s="33">
        <v>9</v>
      </c>
      <c r="B380" s="34" t="s">
        <v>1496</v>
      </c>
      <c r="C380" s="36" t="s">
        <v>681</v>
      </c>
      <c r="D380" s="102">
        <v>127</v>
      </c>
      <c r="E380" s="102">
        <v>1060</v>
      </c>
      <c r="F380" s="102">
        <v>19</v>
      </c>
      <c r="G380" s="4">
        <f t="shared" si="45"/>
        <v>55.789473684210527</v>
      </c>
      <c r="H380" s="31">
        <f t="shared" si="46"/>
        <v>1953</v>
      </c>
      <c r="I380" s="31">
        <f t="shared" si="47"/>
        <v>2008</v>
      </c>
      <c r="J380" s="31">
        <f t="shared" si="48"/>
        <v>98</v>
      </c>
      <c r="K380" s="31">
        <f t="shared" si="49"/>
        <v>198</v>
      </c>
      <c r="L380" s="31">
        <f t="shared" si="44"/>
        <v>296</v>
      </c>
      <c r="M380" s="66">
        <f t="shared" si="43"/>
        <v>43.928719436386238</v>
      </c>
      <c r="N380" s="94">
        <f t="shared" si="50"/>
        <v>43.928719436386238</v>
      </c>
    </row>
    <row r="381" spans="1:14" ht="15" customHeight="1" outlineLevel="2">
      <c r="A381" s="33">
        <v>10</v>
      </c>
      <c r="B381" s="34" t="s">
        <v>1496</v>
      </c>
      <c r="C381" s="36" t="s">
        <v>1130</v>
      </c>
      <c r="D381" s="102">
        <v>45</v>
      </c>
      <c r="E381" s="102">
        <v>666</v>
      </c>
      <c r="F381" s="102">
        <v>20</v>
      </c>
      <c r="G381" s="4">
        <f t="shared" si="45"/>
        <v>33.299999999999997</v>
      </c>
      <c r="H381" s="31">
        <f t="shared" si="46"/>
        <v>1166</v>
      </c>
      <c r="I381" s="31">
        <f t="shared" si="47"/>
        <v>1199</v>
      </c>
      <c r="J381" s="31">
        <f t="shared" si="48"/>
        <v>58</v>
      </c>
      <c r="K381" s="31">
        <f t="shared" si="49"/>
        <v>117</v>
      </c>
      <c r="L381" s="31">
        <f t="shared" si="44"/>
        <v>175</v>
      </c>
      <c r="M381" s="66">
        <f t="shared" si="43"/>
        <v>73.999999999999986</v>
      </c>
      <c r="N381" s="94">
        <f t="shared" si="50"/>
        <v>73.999999999999986</v>
      </c>
    </row>
    <row r="382" spans="1:14" ht="15" customHeight="1" outlineLevel="2">
      <c r="A382" s="33">
        <v>11</v>
      </c>
      <c r="B382" s="34" t="s">
        <v>1496</v>
      </c>
      <c r="C382" s="36" t="s">
        <v>684</v>
      </c>
      <c r="D382" s="102">
        <v>29</v>
      </c>
      <c r="E382" s="102">
        <v>240</v>
      </c>
      <c r="F382" s="102">
        <v>19</v>
      </c>
      <c r="G382" s="4">
        <f t="shared" si="45"/>
        <v>12.631578947368421</v>
      </c>
      <c r="H382" s="31">
        <f t="shared" si="46"/>
        <v>442</v>
      </c>
      <c r="I382" s="31">
        <f t="shared" si="47"/>
        <v>455</v>
      </c>
      <c r="J382" s="31">
        <f t="shared" si="48"/>
        <v>22</v>
      </c>
      <c r="K382" s="31">
        <f t="shared" si="49"/>
        <v>43</v>
      </c>
      <c r="L382" s="31">
        <f t="shared" si="44"/>
        <v>65</v>
      </c>
      <c r="M382" s="66">
        <f t="shared" si="43"/>
        <v>43.557168784029038</v>
      </c>
      <c r="N382" s="94">
        <f t="shared" si="50"/>
        <v>43.557168784029038</v>
      </c>
    </row>
    <row r="383" spans="1:14" ht="15" customHeight="1" outlineLevel="2">
      <c r="A383" s="33">
        <v>12</v>
      </c>
      <c r="B383" s="34" t="s">
        <v>1496</v>
      </c>
      <c r="C383" s="36" t="s">
        <v>700</v>
      </c>
      <c r="D383" s="102">
        <v>105</v>
      </c>
      <c r="E383" s="102">
        <v>565</v>
      </c>
      <c r="F383" s="102">
        <v>12</v>
      </c>
      <c r="G383" s="4">
        <f t="shared" si="45"/>
        <v>47.083333333333336</v>
      </c>
      <c r="H383" s="31">
        <f t="shared" si="46"/>
        <v>1648</v>
      </c>
      <c r="I383" s="31">
        <f t="shared" si="47"/>
        <v>1695</v>
      </c>
      <c r="J383" s="31">
        <f t="shared" si="48"/>
        <v>82</v>
      </c>
      <c r="K383" s="31">
        <f t="shared" si="49"/>
        <v>167</v>
      </c>
      <c r="L383" s="31">
        <f t="shared" si="44"/>
        <v>249</v>
      </c>
      <c r="M383" s="66">
        <f t="shared" si="43"/>
        <v>44.841269841269849</v>
      </c>
      <c r="N383" s="94">
        <f t="shared" si="50"/>
        <v>44.841269841269849</v>
      </c>
    </row>
    <row r="384" spans="1:14" ht="15" customHeight="1" outlineLevel="2">
      <c r="A384" s="33">
        <v>13</v>
      </c>
      <c r="B384" s="34" t="s">
        <v>1496</v>
      </c>
      <c r="C384" s="36" t="s">
        <v>1134</v>
      </c>
      <c r="D384" s="102">
        <v>218</v>
      </c>
      <c r="E384" s="102">
        <v>1798</v>
      </c>
      <c r="F384" s="102">
        <v>16</v>
      </c>
      <c r="G384" s="4">
        <f t="shared" si="45"/>
        <v>112.375</v>
      </c>
      <c r="H384" s="31">
        <f t="shared" si="46"/>
        <v>3933</v>
      </c>
      <c r="I384" s="31">
        <f t="shared" si="47"/>
        <v>4046</v>
      </c>
      <c r="J384" s="31">
        <f t="shared" si="48"/>
        <v>197</v>
      </c>
      <c r="K384" s="31">
        <f t="shared" si="49"/>
        <v>402</v>
      </c>
      <c r="L384" s="31">
        <f t="shared" si="44"/>
        <v>599</v>
      </c>
      <c r="M384" s="66">
        <f t="shared" si="43"/>
        <v>51.548165137614681</v>
      </c>
      <c r="N384" s="94">
        <f t="shared" si="50"/>
        <v>51.548165137614681</v>
      </c>
    </row>
    <row r="385" spans="1:14" ht="15" customHeight="1" outlineLevel="2">
      <c r="A385" s="33">
        <v>14</v>
      </c>
      <c r="B385" s="34" t="s">
        <v>1496</v>
      </c>
      <c r="C385" s="36" t="s">
        <v>1133</v>
      </c>
      <c r="D385" s="102">
        <v>50</v>
      </c>
      <c r="E385" s="102">
        <v>560</v>
      </c>
      <c r="F385" s="102">
        <v>19</v>
      </c>
      <c r="G385" s="4">
        <f t="shared" si="45"/>
        <v>29.473684210526315</v>
      </c>
      <c r="H385" s="31">
        <f t="shared" si="46"/>
        <v>1032</v>
      </c>
      <c r="I385" s="31">
        <f t="shared" si="47"/>
        <v>1061</v>
      </c>
      <c r="J385" s="31">
        <f t="shared" si="48"/>
        <v>52</v>
      </c>
      <c r="K385" s="31">
        <f t="shared" si="49"/>
        <v>103</v>
      </c>
      <c r="L385" s="31">
        <f t="shared" si="44"/>
        <v>155</v>
      </c>
      <c r="M385" s="66">
        <f t="shared" si="43"/>
        <v>58.94736842105263</v>
      </c>
      <c r="N385" s="94">
        <f t="shared" si="50"/>
        <v>58.94736842105263</v>
      </c>
    </row>
    <row r="386" spans="1:14" ht="15" customHeight="1" outlineLevel="2">
      <c r="A386" s="33">
        <v>15</v>
      </c>
      <c r="B386" s="34" t="s">
        <v>1496</v>
      </c>
      <c r="C386" s="36" t="s">
        <v>695</v>
      </c>
      <c r="D386" s="102">
        <v>60</v>
      </c>
      <c r="E386" s="102">
        <v>828</v>
      </c>
      <c r="F386" s="102">
        <v>19</v>
      </c>
      <c r="G386" s="4">
        <f t="shared" si="45"/>
        <v>43.578947368421055</v>
      </c>
      <c r="H386" s="31">
        <f t="shared" si="46"/>
        <v>1525</v>
      </c>
      <c r="I386" s="31">
        <f t="shared" si="47"/>
        <v>1569</v>
      </c>
      <c r="J386" s="31">
        <f t="shared" si="48"/>
        <v>76</v>
      </c>
      <c r="K386" s="31">
        <f t="shared" si="49"/>
        <v>154</v>
      </c>
      <c r="L386" s="31">
        <f t="shared" si="44"/>
        <v>230</v>
      </c>
      <c r="M386" s="66">
        <f t="shared" si="43"/>
        <v>72.631578947368425</v>
      </c>
      <c r="N386" s="94">
        <f t="shared" si="50"/>
        <v>72.631578947368425</v>
      </c>
    </row>
    <row r="387" spans="1:14" ht="15" customHeight="1" outlineLevel="2">
      <c r="A387" s="33">
        <v>16</v>
      </c>
      <c r="B387" s="34" t="s">
        <v>1496</v>
      </c>
      <c r="C387" s="36" t="s">
        <v>694</v>
      </c>
      <c r="D387" s="102">
        <v>116</v>
      </c>
      <c r="E387" s="102">
        <v>930</v>
      </c>
      <c r="F387" s="102">
        <v>19</v>
      </c>
      <c r="G387" s="4">
        <f t="shared" si="45"/>
        <v>48.94736842105263</v>
      </c>
      <c r="H387" s="31">
        <f t="shared" si="46"/>
        <v>1713</v>
      </c>
      <c r="I387" s="31">
        <f t="shared" si="47"/>
        <v>1762</v>
      </c>
      <c r="J387" s="31">
        <f t="shared" si="48"/>
        <v>86</v>
      </c>
      <c r="K387" s="31">
        <f t="shared" si="49"/>
        <v>173</v>
      </c>
      <c r="L387" s="31">
        <f t="shared" si="44"/>
        <v>259</v>
      </c>
      <c r="M387" s="66">
        <f t="shared" si="43"/>
        <v>42.19600725952813</v>
      </c>
      <c r="N387" s="94">
        <f t="shared" si="50"/>
        <v>42.19600725952813</v>
      </c>
    </row>
    <row r="388" spans="1:14" ht="15" customHeight="1" outlineLevel="2">
      <c r="A388" s="33">
        <v>17</v>
      </c>
      <c r="B388" s="34" t="s">
        <v>1496</v>
      </c>
      <c r="C388" s="36" t="s">
        <v>1132</v>
      </c>
      <c r="D388" s="102">
        <v>138</v>
      </c>
      <c r="E388" s="102">
        <v>1227</v>
      </c>
      <c r="F388" s="102">
        <v>18</v>
      </c>
      <c r="G388" s="4">
        <f t="shared" si="45"/>
        <v>68.166666666666671</v>
      </c>
      <c r="H388" s="31">
        <f t="shared" si="46"/>
        <v>2386</v>
      </c>
      <c r="I388" s="31">
        <f t="shared" si="47"/>
        <v>2454</v>
      </c>
      <c r="J388" s="31">
        <f t="shared" si="48"/>
        <v>119</v>
      </c>
      <c r="K388" s="31">
        <f t="shared" si="49"/>
        <v>242</v>
      </c>
      <c r="L388" s="31">
        <f t="shared" si="44"/>
        <v>361</v>
      </c>
      <c r="M388" s="66">
        <f t="shared" si="43"/>
        <v>49.396135265700487</v>
      </c>
      <c r="N388" s="94">
        <f t="shared" si="50"/>
        <v>49.396135265700487</v>
      </c>
    </row>
    <row r="389" spans="1:14" ht="15" customHeight="1" outlineLevel="2">
      <c r="A389" s="33">
        <v>18</v>
      </c>
      <c r="B389" s="34" t="s">
        <v>1496</v>
      </c>
      <c r="C389" s="36" t="s">
        <v>702</v>
      </c>
      <c r="D389" s="102">
        <v>111</v>
      </c>
      <c r="E389" s="102">
        <v>1099</v>
      </c>
      <c r="F389" s="102">
        <v>18</v>
      </c>
      <c r="G389" s="4">
        <f t="shared" si="45"/>
        <v>61.055555555555557</v>
      </c>
      <c r="H389" s="31">
        <f t="shared" si="46"/>
        <v>2137</v>
      </c>
      <c r="I389" s="31">
        <f t="shared" si="47"/>
        <v>2198</v>
      </c>
      <c r="J389" s="31">
        <f t="shared" si="48"/>
        <v>107</v>
      </c>
      <c r="K389" s="31">
        <f t="shared" si="49"/>
        <v>217</v>
      </c>
      <c r="L389" s="31">
        <f t="shared" si="44"/>
        <v>324</v>
      </c>
      <c r="M389" s="66">
        <f t="shared" ref="M389:M452" si="51">G389*100/D389</f>
        <v>55.005005005005003</v>
      </c>
      <c r="N389" s="94">
        <f t="shared" si="50"/>
        <v>55.005005005005003</v>
      </c>
    </row>
    <row r="390" spans="1:14" ht="15" customHeight="1" outlineLevel="2">
      <c r="A390" s="33">
        <v>19</v>
      </c>
      <c r="B390" s="34" t="s">
        <v>1496</v>
      </c>
      <c r="C390" s="36" t="s">
        <v>687</v>
      </c>
      <c r="D390" s="102">
        <v>44</v>
      </c>
      <c r="E390" s="102">
        <v>512</v>
      </c>
      <c r="F390" s="102">
        <v>18</v>
      </c>
      <c r="G390" s="4">
        <f t="shared" si="45"/>
        <v>28.444444444444443</v>
      </c>
      <c r="H390" s="31">
        <f t="shared" si="46"/>
        <v>996</v>
      </c>
      <c r="I390" s="31">
        <f t="shared" si="47"/>
        <v>1024</v>
      </c>
      <c r="J390" s="31">
        <f t="shared" si="48"/>
        <v>50</v>
      </c>
      <c r="K390" s="31">
        <f t="shared" si="49"/>
        <v>99</v>
      </c>
      <c r="L390" s="31">
        <f t="shared" si="44"/>
        <v>149</v>
      </c>
      <c r="M390" s="66">
        <f t="shared" si="51"/>
        <v>64.646464646464651</v>
      </c>
      <c r="N390" s="94">
        <f t="shared" si="50"/>
        <v>64.646464646464651</v>
      </c>
    </row>
    <row r="391" spans="1:14" ht="15" customHeight="1" outlineLevel="2">
      <c r="A391" s="33">
        <v>20</v>
      </c>
      <c r="B391" s="34" t="s">
        <v>1496</v>
      </c>
      <c r="C391" s="36" t="s">
        <v>688</v>
      </c>
      <c r="D391" s="102">
        <v>59</v>
      </c>
      <c r="E391" s="102">
        <v>553</v>
      </c>
      <c r="F391" s="102">
        <v>18</v>
      </c>
      <c r="G391" s="4">
        <f t="shared" si="45"/>
        <v>30.722222222222221</v>
      </c>
      <c r="H391" s="31">
        <f t="shared" si="46"/>
        <v>1075</v>
      </c>
      <c r="I391" s="31">
        <f t="shared" si="47"/>
        <v>1106</v>
      </c>
      <c r="J391" s="31">
        <f t="shared" si="48"/>
        <v>54</v>
      </c>
      <c r="K391" s="31">
        <f t="shared" si="49"/>
        <v>108</v>
      </c>
      <c r="L391" s="31">
        <f t="shared" si="44"/>
        <v>162</v>
      </c>
      <c r="M391" s="66">
        <f t="shared" si="51"/>
        <v>52.071563088512242</v>
      </c>
      <c r="N391" s="94">
        <f t="shared" si="50"/>
        <v>52.071563088512242</v>
      </c>
    </row>
    <row r="392" spans="1:14" ht="15" customHeight="1" outlineLevel="2">
      <c r="A392" s="33">
        <v>21</v>
      </c>
      <c r="B392" s="34" t="s">
        <v>1496</v>
      </c>
      <c r="C392" s="36" t="s">
        <v>689</v>
      </c>
      <c r="D392" s="102">
        <v>53</v>
      </c>
      <c r="E392" s="102">
        <v>462</v>
      </c>
      <c r="F392" s="102">
        <v>19</v>
      </c>
      <c r="G392" s="4">
        <f t="shared" si="45"/>
        <v>24.315789473684209</v>
      </c>
      <c r="H392" s="31">
        <f t="shared" si="46"/>
        <v>851</v>
      </c>
      <c r="I392" s="31">
        <f t="shared" si="47"/>
        <v>875</v>
      </c>
      <c r="J392" s="31">
        <f t="shared" si="48"/>
        <v>43</v>
      </c>
      <c r="K392" s="31">
        <f t="shared" si="49"/>
        <v>85</v>
      </c>
      <c r="L392" s="31">
        <f t="shared" si="44"/>
        <v>128</v>
      </c>
      <c r="M392" s="66">
        <f t="shared" si="51"/>
        <v>45.878848063555111</v>
      </c>
      <c r="N392" s="94">
        <f t="shared" si="50"/>
        <v>45.878848063555111</v>
      </c>
    </row>
    <row r="393" spans="1:14" ht="15" customHeight="1" outlineLevel="2">
      <c r="A393" s="33">
        <v>22</v>
      </c>
      <c r="B393" s="34" t="s">
        <v>1496</v>
      </c>
      <c r="C393" s="36" t="s">
        <v>1131</v>
      </c>
      <c r="D393" s="102">
        <v>51</v>
      </c>
      <c r="E393" s="102">
        <v>754</v>
      </c>
      <c r="F393" s="102">
        <v>20</v>
      </c>
      <c r="G393" s="4">
        <f t="shared" si="45"/>
        <v>37.700000000000003</v>
      </c>
      <c r="H393" s="31">
        <f t="shared" si="46"/>
        <v>1320</v>
      </c>
      <c r="I393" s="31">
        <f t="shared" si="47"/>
        <v>1357</v>
      </c>
      <c r="J393" s="31">
        <f t="shared" si="48"/>
        <v>66</v>
      </c>
      <c r="K393" s="31">
        <f t="shared" si="49"/>
        <v>133</v>
      </c>
      <c r="L393" s="31">
        <f t="shared" si="44"/>
        <v>199</v>
      </c>
      <c r="M393" s="66">
        <f t="shared" si="51"/>
        <v>73.921568627450995</v>
      </c>
      <c r="N393" s="94">
        <f t="shared" si="50"/>
        <v>73.921568627450995</v>
      </c>
    </row>
    <row r="394" spans="1:14" ht="15" customHeight="1" outlineLevel="2">
      <c r="A394" s="33">
        <v>23</v>
      </c>
      <c r="B394" s="34" t="s">
        <v>1496</v>
      </c>
      <c r="C394" s="36" t="s">
        <v>691</v>
      </c>
      <c r="D394" s="102">
        <v>52</v>
      </c>
      <c r="E394" s="102">
        <v>433</v>
      </c>
      <c r="F394" s="102">
        <v>16</v>
      </c>
      <c r="G394" s="4">
        <f t="shared" si="45"/>
        <v>27.0625</v>
      </c>
      <c r="H394" s="31">
        <f t="shared" si="46"/>
        <v>947</v>
      </c>
      <c r="I394" s="31">
        <f t="shared" si="47"/>
        <v>974</v>
      </c>
      <c r="J394" s="31">
        <f t="shared" si="48"/>
        <v>47</v>
      </c>
      <c r="K394" s="31">
        <f t="shared" si="49"/>
        <v>94</v>
      </c>
      <c r="L394" s="31">
        <f t="shared" si="44"/>
        <v>141</v>
      </c>
      <c r="M394" s="66">
        <f t="shared" si="51"/>
        <v>52.043269230769234</v>
      </c>
      <c r="N394" s="94">
        <f t="shared" si="50"/>
        <v>52.043269230769234</v>
      </c>
    </row>
    <row r="395" spans="1:14" ht="15" customHeight="1" outlineLevel="2">
      <c r="A395" s="33">
        <v>24</v>
      </c>
      <c r="B395" s="34" t="s">
        <v>1496</v>
      </c>
      <c r="C395" s="36" t="s">
        <v>660</v>
      </c>
      <c r="D395" s="111">
        <v>45</v>
      </c>
      <c r="E395" s="111">
        <v>646</v>
      </c>
      <c r="F395" s="111">
        <v>20</v>
      </c>
      <c r="G395" s="4">
        <f t="shared" si="45"/>
        <v>32.299999999999997</v>
      </c>
      <c r="H395" s="31">
        <f t="shared" si="46"/>
        <v>1131</v>
      </c>
      <c r="I395" s="31">
        <f t="shared" si="47"/>
        <v>1163</v>
      </c>
      <c r="J395" s="31">
        <f t="shared" si="48"/>
        <v>57</v>
      </c>
      <c r="K395" s="31">
        <f t="shared" si="49"/>
        <v>113</v>
      </c>
      <c r="L395" s="31">
        <f t="shared" si="44"/>
        <v>170</v>
      </c>
      <c r="M395" s="66">
        <f t="shared" si="51"/>
        <v>71.777777777777771</v>
      </c>
      <c r="N395" s="94">
        <f t="shared" si="50"/>
        <v>71.777777777777771</v>
      </c>
    </row>
    <row r="396" spans="1:14" s="8" customFormat="1" ht="15" customHeight="1" outlineLevel="2">
      <c r="A396" s="33">
        <v>25</v>
      </c>
      <c r="B396" s="34" t="s">
        <v>1496</v>
      </c>
      <c r="C396" s="36" t="s">
        <v>661</v>
      </c>
      <c r="D396" s="102">
        <v>102</v>
      </c>
      <c r="E396" s="102">
        <v>984</v>
      </c>
      <c r="F396" s="102">
        <v>20</v>
      </c>
      <c r="G396" s="4">
        <f t="shared" si="45"/>
        <v>49.2</v>
      </c>
      <c r="H396" s="31">
        <f t="shared" si="46"/>
        <v>1722</v>
      </c>
      <c r="I396" s="31">
        <f t="shared" si="47"/>
        <v>1771</v>
      </c>
      <c r="J396" s="31">
        <f t="shared" si="48"/>
        <v>86</v>
      </c>
      <c r="K396" s="31">
        <f t="shared" si="49"/>
        <v>174</v>
      </c>
      <c r="L396" s="31">
        <f t="shared" ref="L396:L461" si="52">J396+K396</f>
        <v>260</v>
      </c>
      <c r="M396" s="66">
        <f t="shared" si="51"/>
        <v>48.235294117647058</v>
      </c>
      <c r="N396" s="94">
        <f t="shared" si="50"/>
        <v>48.235294117647058</v>
      </c>
    </row>
    <row r="397" spans="1:14" ht="15" customHeight="1" outlineLevel="2">
      <c r="A397" s="33">
        <v>26</v>
      </c>
      <c r="B397" s="34" t="s">
        <v>1496</v>
      </c>
      <c r="C397" s="36" t="s">
        <v>662</v>
      </c>
      <c r="D397" s="102">
        <v>34</v>
      </c>
      <c r="E397" s="102">
        <v>507</v>
      </c>
      <c r="F397" s="102">
        <v>20</v>
      </c>
      <c r="G397" s="4">
        <f t="shared" si="45"/>
        <v>25.35</v>
      </c>
      <c r="H397" s="31">
        <f t="shared" si="46"/>
        <v>887</v>
      </c>
      <c r="I397" s="31">
        <f t="shared" si="47"/>
        <v>913</v>
      </c>
      <c r="J397" s="31">
        <f t="shared" si="48"/>
        <v>44</v>
      </c>
      <c r="K397" s="31">
        <f t="shared" si="49"/>
        <v>88</v>
      </c>
      <c r="L397" s="31">
        <f t="shared" si="52"/>
        <v>132</v>
      </c>
      <c r="M397" s="66">
        <f t="shared" si="51"/>
        <v>74.558823529411768</v>
      </c>
      <c r="N397" s="94">
        <f t="shared" si="50"/>
        <v>74.558823529411768</v>
      </c>
    </row>
    <row r="398" spans="1:14" ht="15" customHeight="1" outlineLevel="2">
      <c r="A398" s="33">
        <v>27</v>
      </c>
      <c r="B398" s="34" t="s">
        <v>1496</v>
      </c>
      <c r="C398" s="36" t="s">
        <v>664</v>
      </c>
      <c r="D398" s="102">
        <v>54</v>
      </c>
      <c r="E398" s="102">
        <v>516</v>
      </c>
      <c r="F398" s="102">
        <v>20</v>
      </c>
      <c r="G398" s="4">
        <f t="shared" ref="G398:G463" si="53">E398/F398</f>
        <v>25.8</v>
      </c>
      <c r="H398" s="31">
        <f t="shared" ref="H398:H463" si="54">ROUND(G398*35,0)</f>
        <v>903</v>
      </c>
      <c r="I398" s="31">
        <f t="shared" ref="I398:I463" si="55">ROUND(G398*36,0)</f>
        <v>929</v>
      </c>
      <c r="J398" s="31">
        <f t="shared" ref="J398:J463" si="56">ROUND(H398*0.05,0)</f>
        <v>45</v>
      </c>
      <c r="K398" s="31">
        <f t="shared" ref="K398:K463" si="57">ROUND(I398*0.1-3,0)</f>
        <v>90</v>
      </c>
      <c r="L398" s="31">
        <f t="shared" si="52"/>
        <v>135</v>
      </c>
      <c r="M398" s="66">
        <f t="shared" si="51"/>
        <v>47.777777777777779</v>
      </c>
      <c r="N398" s="94">
        <f t="shared" ref="N398:N463" si="58">G398*100/D398</f>
        <v>47.777777777777779</v>
      </c>
    </row>
    <row r="399" spans="1:14" ht="15" customHeight="1" outlineLevel="2">
      <c r="A399" s="33">
        <v>28</v>
      </c>
      <c r="B399" s="34" t="s">
        <v>1496</v>
      </c>
      <c r="C399" s="36" t="s">
        <v>665</v>
      </c>
      <c r="D399" s="102">
        <v>34</v>
      </c>
      <c r="E399" s="102">
        <v>448</v>
      </c>
      <c r="F399" s="102">
        <v>18</v>
      </c>
      <c r="G399" s="4">
        <f t="shared" si="53"/>
        <v>24.888888888888889</v>
      </c>
      <c r="H399" s="31">
        <f t="shared" si="54"/>
        <v>871</v>
      </c>
      <c r="I399" s="31">
        <f t="shared" si="55"/>
        <v>896</v>
      </c>
      <c r="J399" s="31">
        <f t="shared" si="56"/>
        <v>44</v>
      </c>
      <c r="K399" s="31">
        <f t="shared" si="57"/>
        <v>87</v>
      </c>
      <c r="L399" s="31">
        <f t="shared" si="52"/>
        <v>131</v>
      </c>
      <c r="M399" s="66">
        <f t="shared" si="51"/>
        <v>73.202614379084977</v>
      </c>
      <c r="N399" s="94">
        <f t="shared" si="58"/>
        <v>73.202614379084977</v>
      </c>
    </row>
    <row r="400" spans="1:14" ht="15" customHeight="1" outlineLevel="2">
      <c r="A400" s="33">
        <v>29</v>
      </c>
      <c r="B400" s="34" t="s">
        <v>1496</v>
      </c>
      <c r="C400" s="36" t="s">
        <v>666</v>
      </c>
      <c r="D400" s="102">
        <v>64</v>
      </c>
      <c r="E400" s="102">
        <v>507</v>
      </c>
      <c r="F400" s="102">
        <v>15</v>
      </c>
      <c r="G400" s="4">
        <f t="shared" si="53"/>
        <v>33.799999999999997</v>
      </c>
      <c r="H400" s="31">
        <f t="shared" si="54"/>
        <v>1183</v>
      </c>
      <c r="I400" s="31">
        <f t="shared" si="55"/>
        <v>1217</v>
      </c>
      <c r="J400" s="31">
        <f t="shared" si="56"/>
        <v>59</v>
      </c>
      <c r="K400" s="31">
        <f t="shared" si="57"/>
        <v>119</v>
      </c>
      <c r="L400" s="31">
        <f t="shared" si="52"/>
        <v>178</v>
      </c>
      <c r="M400" s="66">
        <f t="shared" si="51"/>
        <v>52.812499999999993</v>
      </c>
      <c r="N400" s="94">
        <f t="shared" si="58"/>
        <v>52.812499999999993</v>
      </c>
    </row>
    <row r="401" spans="1:14" s="117" customFormat="1" ht="15" customHeight="1" outlineLevel="1">
      <c r="A401" s="33"/>
      <c r="B401" s="57" t="s">
        <v>1506</v>
      </c>
      <c r="C401" s="36"/>
      <c r="D401" s="102"/>
      <c r="E401" s="102"/>
      <c r="F401" s="102"/>
      <c r="G401" s="4"/>
      <c r="H401" s="31"/>
      <c r="I401" s="31"/>
      <c r="J401" s="31">
        <f>SUBTOTAL(9,J372:J400)</f>
        <v>2393</v>
      </c>
      <c r="K401" s="31">
        <f>SUBTOTAL(9,K372:K400)</f>
        <v>4908</v>
      </c>
      <c r="L401" s="31">
        <f>SUBTOTAL(9,L372:L400)</f>
        <v>7301</v>
      </c>
      <c r="M401" s="66"/>
      <c r="N401" s="94"/>
    </row>
    <row r="402" spans="1:14" ht="17.100000000000001" customHeight="1" outlineLevel="2">
      <c r="A402" s="42">
        <v>1</v>
      </c>
      <c r="B402" s="34" t="s">
        <v>759</v>
      </c>
      <c r="C402" s="36" t="s">
        <v>1152</v>
      </c>
      <c r="D402" s="102">
        <v>101</v>
      </c>
      <c r="E402" s="102">
        <v>839</v>
      </c>
      <c r="F402" s="102">
        <v>14</v>
      </c>
      <c r="G402" s="4">
        <f t="shared" si="53"/>
        <v>59.928571428571431</v>
      </c>
      <c r="H402" s="31">
        <f t="shared" si="54"/>
        <v>2098</v>
      </c>
      <c r="I402" s="31">
        <f t="shared" si="55"/>
        <v>2157</v>
      </c>
      <c r="J402" s="31">
        <f t="shared" si="56"/>
        <v>105</v>
      </c>
      <c r="K402" s="31">
        <f t="shared" si="57"/>
        <v>213</v>
      </c>
      <c r="L402" s="31">
        <f t="shared" si="52"/>
        <v>318</v>
      </c>
      <c r="M402" s="66">
        <f t="shared" si="51"/>
        <v>59.33521923620934</v>
      </c>
      <c r="N402" s="94">
        <f t="shared" si="58"/>
        <v>59.33521923620934</v>
      </c>
    </row>
    <row r="403" spans="1:14" ht="17.100000000000001" customHeight="1" outlineLevel="2">
      <c r="A403" s="42">
        <v>2</v>
      </c>
      <c r="B403" s="34" t="s">
        <v>759</v>
      </c>
      <c r="C403" s="36" t="s">
        <v>301</v>
      </c>
      <c r="D403" s="102">
        <v>187</v>
      </c>
      <c r="E403" s="102">
        <v>1530</v>
      </c>
      <c r="F403" s="102">
        <v>20</v>
      </c>
      <c r="G403" s="4">
        <f t="shared" si="53"/>
        <v>76.5</v>
      </c>
      <c r="H403" s="31">
        <f t="shared" si="54"/>
        <v>2678</v>
      </c>
      <c r="I403" s="31">
        <f t="shared" si="55"/>
        <v>2754</v>
      </c>
      <c r="J403" s="31">
        <f t="shared" si="56"/>
        <v>134</v>
      </c>
      <c r="K403" s="31">
        <f t="shared" si="57"/>
        <v>272</v>
      </c>
      <c r="L403" s="31">
        <f t="shared" si="52"/>
        <v>406</v>
      </c>
      <c r="M403" s="66">
        <f t="shared" si="51"/>
        <v>40.909090909090907</v>
      </c>
      <c r="N403" s="94">
        <f t="shared" si="58"/>
        <v>40.909090909090907</v>
      </c>
    </row>
    <row r="404" spans="1:14" ht="17.100000000000001" customHeight="1" outlineLevel="2">
      <c r="A404" s="42">
        <v>3</v>
      </c>
      <c r="B404" s="34" t="s">
        <v>759</v>
      </c>
      <c r="C404" s="36" t="s">
        <v>765</v>
      </c>
      <c r="D404" s="102">
        <v>214</v>
      </c>
      <c r="E404" s="102">
        <v>1988</v>
      </c>
      <c r="F404" s="102">
        <v>19</v>
      </c>
      <c r="G404" s="4">
        <f t="shared" si="53"/>
        <v>104.63157894736842</v>
      </c>
      <c r="H404" s="31">
        <f t="shared" si="54"/>
        <v>3662</v>
      </c>
      <c r="I404" s="31">
        <f t="shared" si="55"/>
        <v>3767</v>
      </c>
      <c r="J404" s="31">
        <f t="shared" si="56"/>
        <v>183</v>
      </c>
      <c r="K404" s="31">
        <f t="shared" si="57"/>
        <v>374</v>
      </c>
      <c r="L404" s="31">
        <f t="shared" si="52"/>
        <v>557</v>
      </c>
      <c r="M404" s="66">
        <f t="shared" si="51"/>
        <v>48.89326119035907</v>
      </c>
      <c r="N404" s="94">
        <f t="shared" si="58"/>
        <v>48.89326119035907</v>
      </c>
    </row>
    <row r="405" spans="1:14" ht="17.100000000000001" customHeight="1" outlineLevel="2">
      <c r="A405" s="42">
        <v>4</v>
      </c>
      <c r="B405" s="34" t="s">
        <v>759</v>
      </c>
      <c r="C405" s="36" t="s">
        <v>1153</v>
      </c>
      <c r="D405" s="102">
        <v>289</v>
      </c>
      <c r="E405" s="102">
        <v>2008</v>
      </c>
      <c r="F405" s="102">
        <v>21</v>
      </c>
      <c r="G405" s="4">
        <f t="shared" si="53"/>
        <v>95.61904761904762</v>
      </c>
      <c r="H405" s="31">
        <f t="shared" si="54"/>
        <v>3347</v>
      </c>
      <c r="I405" s="31">
        <f t="shared" si="55"/>
        <v>3442</v>
      </c>
      <c r="J405" s="31">
        <f t="shared" si="56"/>
        <v>167</v>
      </c>
      <c r="K405" s="31">
        <f t="shared" si="57"/>
        <v>341</v>
      </c>
      <c r="L405" s="31">
        <f t="shared" si="52"/>
        <v>508</v>
      </c>
      <c r="M405" s="66">
        <f t="shared" si="51"/>
        <v>33.086175646729281</v>
      </c>
      <c r="N405" s="94">
        <f t="shared" si="58"/>
        <v>33.086175646729281</v>
      </c>
    </row>
    <row r="406" spans="1:14" ht="17.100000000000001" customHeight="1" outlineLevel="2">
      <c r="A406" s="42">
        <v>5</v>
      </c>
      <c r="B406" s="34" t="s">
        <v>759</v>
      </c>
      <c r="C406" s="36" t="s">
        <v>767</v>
      </c>
      <c r="D406" s="102">
        <v>87</v>
      </c>
      <c r="E406" s="102">
        <v>441</v>
      </c>
      <c r="F406" s="102">
        <v>20</v>
      </c>
      <c r="G406" s="4">
        <f t="shared" si="53"/>
        <v>22.05</v>
      </c>
      <c r="H406" s="31">
        <f t="shared" si="54"/>
        <v>772</v>
      </c>
      <c r="I406" s="31">
        <f t="shared" si="55"/>
        <v>794</v>
      </c>
      <c r="J406" s="31">
        <f t="shared" si="56"/>
        <v>39</v>
      </c>
      <c r="K406" s="31">
        <f t="shared" si="57"/>
        <v>76</v>
      </c>
      <c r="L406" s="31">
        <f t="shared" si="52"/>
        <v>115</v>
      </c>
      <c r="M406" s="66">
        <f t="shared" si="51"/>
        <v>25.344827586206897</v>
      </c>
      <c r="N406" s="94">
        <f t="shared" si="58"/>
        <v>25.344827586206897</v>
      </c>
    </row>
    <row r="407" spans="1:14" ht="17.100000000000001" customHeight="1" outlineLevel="2">
      <c r="A407" s="42">
        <v>6</v>
      </c>
      <c r="B407" s="34" t="s">
        <v>759</v>
      </c>
      <c r="C407" s="36" t="s">
        <v>769</v>
      </c>
      <c r="D407" s="102">
        <v>182</v>
      </c>
      <c r="E407" s="102">
        <v>2174</v>
      </c>
      <c r="F407" s="102">
        <v>19</v>
      </c>
      <c r="G407" s="4">
        <f t="shared" si="53"/>
        <v>114.42105263157895</v>
      </c>
      <c r="H407" s="31">
        <f t="shared" si="54"/>
        <v>4005</v>
      </c>
      <c r="I407" s="31">
        <f t="shared" si="55"/>
        <v>4119</v>
      </c>
      <c r="J407" s="31">
        <f t="shared" si="56"/>
        <v>200</v>
      </c>
      <c r="K407" s="31">
        <f t="shared" si="57"/>
        <v>409</v>
      </c>
      <c r="L407" s="31">
        <f t="shared" si="52"/>
        <v>609</v>
      </c>
      <c r="M407" s="66">
        <f t="shared" si="51"/>
        <v>62.868710237131289</v>
      </c>
      <c r="N407" s="94">
        <f t="shared" si="58"/>
        <v>62.868710237131289</v>
      </c>
    </row>
    <row r="408" spans="1:14" ht="17.100000000000001" customHeight="1" outlineLevel="2">
      <c r="A408" s="42">
        <v>7</v>
      </c>
      <c r="B408" s="34" t="s">
        <v>759</v>
      </c>
      <c r="C408" s="36" t="s">
        <v>1154</v>
      </c>
      <c r="D408" s="102">
        <v>106</v>
      </c>
      <c r="E408" s="102">
        <v>1262</v>
      </c>
      <c r="F408" s="102">
        <v>19</v>
      </c>
      <c r="G408" s="4">
        <f t="shared" si="53"/>
        <v>66.421052631578945</v>
      </c>
      <c r="H408" s="31">
        <f t="shared" si="54"/>
        <v>2325</v>
      </c>
      <c r="I408" s="31">
        <f t="shared" si="55"/>
        <v>2391</v>
      </c>
      <c r="J408" s="31">
        <f t="shared" si="56"/>
        <v>116</v>
      </c>
      <c r="K408" s="31">
        <f t="shared" si="57"/>
        <v>236</v>
      </c>
      <c r="L408" s="31">
        <f t="shared" si="52"/>
        <v>352</v>
      </c>
      <c r="M408" s="66">
        <f t="shared" si="51"/>
        <v>62.661370407149946</v>
      </c>
      <c r="N408" s="94">
        <f t="shared" si="58"/>
        <v>62.661370407149946</v>
      </c>
    </row>
    <row r="409" spans="1:14" ht="17.100000000000001" customHeight="1" outlineLevel="2">
      <c r="A409" s="42">
        <v>8</v>
      </c>
      <c r="B409" s="34" t="s">
        <v>759</v>
      </c>
      <c r="C409" s="36" t="s">
        <v>1497</v>
      </c>
      <c r="D409" s="102">
        <v>141</v>
      </c>
      <c r="E409" s="102">
        <v>1224</v>
      </c>
      <c r="F409" s="102">
        <v>20</v>
      </c>
      <c r="G409" s="4">
        <f t="shared" si="53"/>
        <v>61.2</v>
      </c>
      <c r="H409" s="31">
        <f t="shared" si="54"/>
        <v>2142</v>
      </c>
      <c r="I409" s="31">
        <f t="shared" si="55"/>
        <v>2203</v>
      </c>
      <c r="J409" s="31">
        <f t="shared" si="56"/>
        <v>107</v>
      </c>
      <c r="K409" s="31">
        <f t="shared" si="57"/>
        <v>217</v>
      </c>
      <c r="L409" s="31">
        <f t="shared" si="52"/>
        <v>324</v>
      </c>
      <c r="M409" s="66">
        <f t="shared" si="51"/>
        <v>43.404255319148938</v>
      </c>
      <c r="N409" s="94">
        <f t="shared" si="58"/>
        <v>43.404255319148938</v>
      </c>
    </row>
    <row r="410" spans="1:14" ht="17.100000000000001" customHeight="1" outlineLevel="2">
      <c r="A410" s="42">
        <v>9</v>
      </c>
      <c r="B410" s="34" t="s">
        <v>759</v>
      </c>
      <c r="C410" s="36" t="s">
        <v>1155</v>
      </c>
      <c r="D410" s="102">
        <v>94</v>
      </c>
      <c r="E410" s="102">
        <v>1120</v>
      </c>
      <c r="F410" s="102">
        <v>20</v>
      </c>
      <c r="G410" s="4">
        <f t="shared" si="53"/>
        <v>56</v>
      </c>
      <c r="H410" s="31">
        <f t="shared" si="54"/>
        <v>1960</v>
      </c>
      <c r="I410" s="31">
        <f t="shared" si="55"/>
        <v>2016</v>
      </c>
      <c r="J410" s="31">
        <f t="shared" si="56"/>
        <v>98</v>
      </c>
      <c r="K410" s="31">
        <f t="shared" si="57"/>
        <v>199</v>
      </c>
      <c r="L410" s="31">
        <f t="shared" si="52"/>
        <v>297</v>
      </c>
      <c r="M410" s="66">
        <f t="shared" si="51"/>
        <v>59.574468085106382</v>
      </c>
      <c r="N410" s="94">
        <f t="shared" si="58"/>
        <v>59.574468085106382</v>
      </c>
    </row>
    <row r="411" spans="1:14" s="8" customFormat="1" ht="17.100000000000001" customHeight="1" outlineLevel="2">
      <c r="A411" s="42">
        <v>10</v>
      </c>
      <c r="B411" s="34" t="s">
        <v>759</v>
      </c>
      <c r="C411" s="36" t="s">
        <v>783</v>
      </c>
      <c r="D411" s="102">
        <v>95</v>
      </c>
      <c r="E411" s="102">
        <v>1139</v>
      </c>
      <c r="F411" s="102">
        <v>19</v>
      </c>
      <c r="G411" s="4">
        <f t="shared" si="53"/>
        <v>59.94736842105263</v>
      </c>
      <c r="H411" s="31">
        <f t="shared" si="54"/>
        <v>2098</v>
      </c>
      <c r="I411" s="31">
        <f t="shared" si="55"/>
        <v>2158</v>
      </c>
      <c r="J411" s="31">
        <f t="shared" si="56"/>
        <v>105</v>
      </c>
      <c r="K411" s="31">
        <f t="shared" si="57"/>
        <v>213</v>
      </c>
      <c r="L411" s="31">
        <f t="shared" si="52"/>
        <v>318</v>
      </c>
      <c r="M411" s="66">
        <f t="shared" si="51"/>
        <v>63.102493074792243</v>
      </c>
      <c r="N411" s="94">
        <f t="shared" si="58"/>
        <v>63.102493074792243</v>
      </c>
    </row>
    <row r="412" spans="1:14" ht="17.100000000000001" customHeight="1" outlineLevel="2">
      <c r="A412" s="42">
        <v>11</v>
      </c>
      <c r="B412" s="34" t="s">
        <v>759</v>
      </c>
      <c r="C412" s="36" t="s">
        <v>1156</v>
      </c>
      <c r="D412" s="102">
        <v>117</v>
      </c>
      <c r="E412" s="102">
        <v>997</v>
      </c>
      <c r="F412" s="102">
        <v>19</v>
      </c>
      <c r="G412" s="4">
        <f t="shared" si="53"/>
        <v>52.473684210526315</v>
      </c>
      <c r="H412" s="31">
        <f t="shared" si="54"/>
        <v>1837</v>
      </c>
      <c r="I412" s="31">
        <f t="shared" si="55"/>
        <v>1889</v>
      </c>
      <c r="J412" s="31">
        <f t="shared" si="56"/>
        <v>92</v>
      </c>
      <c r="K412" s="31">
        <f t="shared" si="57"/>
        <v>186</v>
      </c>
      <c r="L412" s="31">
        <f t="shared" si="52"/>
        <v>278</v>
      </c>
      <c r="M412" s="66">
        <f t="shared" si="51"/>
        <v>44.849302744039584</v>
      </c>
      <c r="N412" s="94">
        <f t="shared" si="58"/>
        <v>44.849302744039584</v>
      </c>
    </row>
    <row r="413" spans="1:14" ht="17.100000000000001" customHeight="1" outlineLevel="2">
      <c r="A413" s="42">
        <v>12</v>
      </c>
      <c r="B413" s="34" t="s">
        <v>759</v>
      </c>
      <c r="C413" s="36" t="s">
        <v>787</v>
      </c>
      <c r="D413" s="102">
        <v>105</v>
      </c>
      <c r="E413" s="102">
        <v>863</v>
      </c>
      <c r="F413" s="102">
        <v>20</v>
      </c>
      <c r="G413" s="4">
        <f t="shared" si="53"/>
        <v>43.15</v>
      </c>
      <c r="H413" s="31">
        <f t="shared" si="54"/>
        <v>1510</v>
      </c>
      <c r="I413" s="31">
        <f t="shared" si="55"/>
        <v>1553</v>
      </c>
      <c r="J413" s="31">
        <f t="shared" si="56"/>
        <v>76</v>
      </c>
      <c r="K413" s="31">
        <f t="shared" si="57"/>
        <v>152</v>
      </c>
      <c r="L413" s="31">
        <f t="shared" si="52"/>
        <v>228</v>
      </c>
      <c r="M413" s="66">
        <f t="shared" si="51"/>
        <v>41.095238095238095</v>
      </c>
      <c r="N413" s="94">
        <f t="shared" si="58"/>
        <v>41.095238095238095</v>
      </c>
    </row>
    <row r="414" spans="1:14" ht="17.100000000000001" customHeight="1" outlineLevel="2">
      <c r="A414" s="42">
        <v>13</v>
      </c>
      <c r="B414" s="34" t="s">
        <v>759</v>
      </c>
      <c r="C414" s="36" t="s">
        <v>788</v>
      </c>
      <c r="D414" s="102">
        <v>115</v>
      </c>
      <c r="E414" s="102">
        <v>1457</v>
      </c>
      <c r="F414" s="102">
        <v>20</v>
      </c>
      <c r="G414" s="4">
        <f t="shared" si="53"/>
        <v>72.849999999999994</v>
      </c>
      <c r="H414" s="31">
        <f t="shared" si="54"/>
        <v>2550</v>
      </c>
      <c r="I414" s="31">
        <f t="shared" si="55"/>
        <v>2623</v>
      </c>
      <c r="J414" s="31">
        <f t="shared" si="56"/>
        <v>128</v>
      </c>
      <c r="K414" s="31">
        <f t="shared" si="57"/>
        <v>259</v>
      </c>
      <c r="L414" s="31">
        <f t="shared" si="52"/>
        <v>387</v>
      </c>
      <c r="M414" s="66">
        <f t="shared" si="51"/>
        <v>63.347826086956516</v>
      </c>
      <c r="N414" s="94">
        <f t="shared" si="58"/>
        <v>63.347826086956516</v>
      </c>
    </row>
    <row r="415" spans="1:14" ht="17.100000000000001" customHeight="1" outlineLevel="2">
      <c r="A415" s="42">
        <v>16</v>
      </c>
      <c r="B415" s="34" t="s">
        <v>759</v>
      </c>
      <c r="C415" s="36" t="s">
        <v>1157</v>
      </c>
      <c r="D415" s="102">
        <v>187</v>
      </c>
      <c r="E415" s="102">
        <v>1276</v>
      </c>
      <c r="F415" s="102">
        <v>20</v>
      </c>
      <c r="G415" s="4">
        <f t="shared" si="53"/>
        <v>63.8</v>
      </c>
      <c r="H415" s="31">
        <f t="shared" si="54"/>
        <v>2233</v>
      </c>
      <c r="I415" s="31">
        <f t="shared" si="55"/>
        <v>2297</v>
      </c>
      <c r="J415" s="31">
        <f t="shared" si="56"/>
        <v>112</v>
      </c>
      <c r="K415" s="31">
        <f t="shared" si="57"/>
        <v>227</v>
      </c>
      <c r="L415" s="31">
        <f t="shared" si="52"/>
        <v>339</v>
      </c>
      <c r="M415" s="66">
        <f t="shared" si="51"/>
        <v>34.117647058823529</v>
      </c>
      <c r="N415" s="94">
        <f t="shared" si="58"/>
        <v>34.117647058823529</v>
      </c>
    </row>
    <row r="416" spans="1:14" ht="17.100000000000001" customHeight="1" outlineLevel="2">
      <c r="A416" s="42">
        <v>17</v>
      </c>
      <c r="B416" s="34" t="s">
        <v>759</v>
      </c>
      <c r="C416" s="36" t="s">
        <v>637</v>
      </c>
      <c r="D416" s="102">
        <v>129</v>
      </c>
      <c r="E416" s="102">
        <v>1468</v>
      </c>
      <c r="F416" s="102">
        <v>19</v>
      </c>
      <c r="G416" s="4">
        <f t="shared" si="53"/>
        <v>77.263157894736835</v>
      </c>
      <c r="H416" s="31">
        <f t="shared" si="54"/>
        <v>2704</v>
      </c>
      <c r="I416" s="31">
        <f t="shared" si="55"/>
        <v>2781</v>
      </c>
      <c r="J416" s="31">
        <f t="shared" si="56"/>
        <v>135</v>
      </c>
      <c r="K416" s="31">
        <f t="shared" si="57"/>
        <v>275</v>
      </c>
      <c r="L416" s="31">
        <f t="shared" si="52"/>
        <v>410</v>
      </c>
      <c r="M416" s="66">
        <f t="shared" si="51"/>
        <v>59.893920848633201</v>
      </c>
      <c r="N416" s="94">
        <f t="shared" si="58"/>
        <v>59.893920848633201</v>
      </c>
    </row>
    <row r="417" spans="1:14" ht="17.100000000000001" customHeight="1" outlineLevel="2">
      <c r="A417" s="42">
        <v>18</v>
      </c>
      <c r="B417" s="34" t="s">
        <v>759</v>
      </c>
      <c r="C417" s="36" t="s">
        <v>1158</v>
      </c>
      <c r="D417" s="102">
        <v>79</v>
      </c>
      <c r="E417" s="102">
        <v>936</v>
      </c>
      <c r="F417" s="102">
        <v>20</v>
      </c>
      <c r="G417" s="4">
        <f t="shared" si="53"/>
        <v>46.8</v>
      </c>
      <c r="H417" s="31">
        <f t="shared" si="54"/>
        <v>1638</v>
      </c>
      <c r="I417" s="31">
        <f t="shared" si="55"/>
        <v>1685</v>
      </c>
      <c r="J417" s="31">
        <f t="shared" si="56"/>
        <v>82</v>
      </c>
      <c r="K417" s="31">
        <f t="shared" si="57"/>
        <v>166</v>
      </c>
      <c r="L417" s="31">
        <f t="shared" si="52"/>
        <v>248</v>
      </c>
      <c r="M417" s="66">
        <f t="shared" si="51"/>
        <v>59.240506329113927</v>
      </c>
      <c r="N417" s="94">
        <f t="shared" si="58"/>
        <v>59.240506329113927</v>
      </c>
    </row>
    <row r="418" spans="1:14" ht="17.100000000000001" customHeight="1" outlineLevel="2">
      <c r="A418" s="42">
        <v>19</v>
      </c>
      <c r="B418" s="34" t="s">
        <v>759</v>
      </c>
      <c r="C418" s="36" t="s">
        <v>795</v>
      </c>
      <c r="D418" s="102">
        <v>78</v>
      </c>
      <c r="E418" s="102">
        <v>790</v>
      </c>
      <c r="F418" s="102">
        <v>20</v>
      </c>
      <c r="G418" s="4">
        <f t="shared" si="53"/>
        <v>39.5</v>
      </c>
      <c r="H418" s="31">
        <f t="shared" si="54"/>
        <v>1383</v>
      </c>
      <c r="I418" s="31">
        <f t="shared" si="55"/>
        <v>1422</v>
      </c>
      <c r="J418" s="31">
        <f t="shared" si="56"/>
        <v>69</v>
      </c>
      <c r="K418" s="31">
        <f t="shared" si="57"/>
        <v>139</v>
      </c>
      <c r="L418" s="31">
        <f t="shared" si="52"/>
        <v>208</v>
      </c>
      <c r="M418" s="66">
        <f t="shared" si="51"/>
        <v>50.641025641025642</v>
      </c>
      <c r="N418" s="94">
        <f t="shared" si="58"/>
        <v>50.641025641025642</v>
      </c>
    </row>
    <row r="419" spans="1:14" ht="17.100000000000001" customHeight="1" outlineLevel="2">
      <c r="A419" s="42">
        <v>20</v>
      </c>
      <c r="B419" s="34" t="s">
        <v>759</v>
      </c>
      <c r="C419" s="36" t="s">
        <v>1159</v>
      </c>
      <c r="D419" s="102">
        <v>114</v>
      </c>
      <c r="E419" s="102">
        <v>758</v>
      </c>
      <c r="F419" s="102">
        <v>19</v>
      </c>
      <c r="G419" s="4">
        <f t="shared" si="53"/>
        <v>39.89473684210526</v>
      </c>
      <c r="H419" s="31">
        <f t="shared" si="54"/>
        <v>1396</v>
      </c>
      <c r="I419" s="31">
        <f t="shared" si="55"/>
        <v>1436</v>
      </c>
      <c r="J419" s="31">
        <f t="shared" si="56"/>
        <v>70</v>
      </c>
      <c r="K419" s="31">
        <f t="shared" si="57"/>
        <v>141</v>
      </c>
      <c r="L419" s="31">
        <f t="shared" si="52"/>
        <v>211</v>
      </c>
      <c r="M419" s="66">
        <f t="shared" si="51"/>
        <v>34.995383194829174</v>
      </c>
      <c r="N419" s="94">
        <f t="shared" si="58"/>
        <v>34.995383194829174</v>
      </c>
    </row>
    <row r="420" spans="1:14" ht="17.100000000000001" customHeight="1" outlineLevel="2">
      <c r="A420" s="42">
        <v>21</v>
      </c>
      <c r="B420" s="34" t="s">
        <v>759</v>
      </c>
      <c r="C420" s="36" t="s">
        <v>1166</v>
      </c>
      <c r="D420" s="102">
        <v>52</v>
      </c>
      <c r="E420" s="102">
        <v>757</v>
      </c>
      <c r="F420" s="102">
        <v>16</v>
      </c>
      <c r="G420" s="4">
        <f t="shared" si="53"/>
        <v>47.3125</v>
      </c>
      <c r="H420" s="31">
        <f t="shared" si="54"/>
        <v>1656</v>
      </c>
      <c r="I420" s="31">
        <f t="shared" si="55"/>
        <v>1703</v>
      </c>
      <c r="J420" s="31">
        <f t="shared" si="56"/>
        <v>83</v>
      </c>
      <c r="K420" s="31">
        <f t="shared" si="57"/>
        <v>167</v>
      </c>
      <c r="L420" s="31">
        <f t="shared" si="52"/>
        <v>250</v>
      </c>
      <c r="M420" s="66">
        <f t="shared" si="51"/>
        <v>90.98557692307692</v>
      </c>
      <c r="N420" s="94">
        <f t="shared" si="58"/>
        <v>90.98557692307692</v>
      </c>
    </row>
    <row r="421" spans="1:14" ht="17.100000000000001" customHeight="1" outlineLevel="2">
      <c r="A421" s="42">
        <v>22</v>
      </c>
      <c r="B421" s="34" t="s">
        <v>759</v>
      </c>
      <c r="C421" s="36" t="s">
        <v>1160</v>
      </c>
      <c r="D421" s="102">
        <v>234</v>
      </c>
      <c r="E421" s="102">
        <v>1083</v>
      </c>
      <c r="F421" s="102">
        <v>16</v>
      </c>
      <c r="G421" s="4">
        <f t="shared" si="53"/>
        <v>67.6875</v>
      </c>
      <c r="H421" s="31">
        <f t="shared" si="54"/>
        <v>2369</v>
      </c>
      <c r="I421" s="31">
        <f t="shared" si="55"/>
        <v>2437</v>
      </c>
      <c r="J421" s="31">
        <f t="shared" si="56"/>
        <v>118</v>
      </c>
      <c r="K421" s="31">
        <f t="shared" si="57"/>
        <v>241</v>
      </c>
      <c r="L421" s="31">
        <f t="shared" si="52"/>
        <v>359</v>
      </c>
      <c r="M421" s="66">
        <f t="shared" si="51"/>
        <v>28.926282051282051</v>
      </c>
      <c r="N421" s="94">
        <f t="shared" si="58"/>
        <v>28.926282051282051</v>
      </c>
    </row>
    <row r="422" spans="1:14" ht="17.100000000000001" customHeight="1" outlineLevel="2">
      <c r="A422" s="42">
        <v>23</v>
      </c>
      <c r="B422" s="34" t="s">
        <v>759</v>
      </c>
      <c r="C422" s="36" t="s">
        <v>1161</v>
      </c>
      <c r="D422" s="102">
        <v>104</v>
      </c>
      <c r="E422" s="102">
        <v>1139</v>
      </c>
      <c r="F422" s="102">
        <v>20</v>
      </c>
      <c r="G422" s="4">
        <f t="shared" si="53"/>
        <v>56.95</v>
      </c>
      <c r="H422" s="31">
        <f t="shared" si="54"/>
        <v>1993</v>
      </c>
      <c r="I422" s="31">
        <f t="shared" si="55"/>
        <v>2050</v>
      </c>
      <c r="J422" s="31">
        <f t="shared" si="56"/>
        <v>100</v>
      </c>
      <c r="K422" s="31">
        <f t="shared" si="57"/>
        <v>202</v>
      </c>
      <c r="L422" s="31">
        <f t="shared" si="52"/>
        <v>302</v>
      </c>
      <c r="M422" s="66">
        <f t="shared" si="51"/>
        <v>54.759615384615387</v>
      </c>
      <c r="N422" s="94">
        <f t="shared" si="58"/>
        <v>54.759615384615387</v>
      </c>
    </row>
    <row r="423" spans="1:14" ht="17.100000000000001" customHeight="1" outlineLevel="2">
      <c r="A423" s="42">
        <v>24</v>
      </c>
      <c r="B423" s="34" t="s">
        <v>759</v>
      </c>
      <c r="C423" s="36" t="s">
        <v>803</v>
      </c>
      <c r="D423" s="102">
        <v>102</v>
      </c>
      <c r="E423" s="102">
        <v>1210</v>
      </c>
      <c r="F423" s="102">
        <v>20</v>
      </c>
      <c r="G423" s="4">
        <f t="shared" si="53"/>
        <v>60.5</v>
      </c>
      <c r="H423" s="31">
        <f t="shared" si="54"/>
        <v>2118</v>
      </c>
      <c r="I423" s="31">
        <f t="shared" si="55"/>
        <v>2178</v>
      </c>
      <c r="J423" s="31">
        <f t="shared" si="56"/>
        <v>106</v>
      </c>
      <c r="K423" s="31">
        <f t="shared" si="57"/>
        <v>215</v>
      </c>
      <c r="L423" s="31">
        <f t="shared" si="52"/>
        <v>321</v>
      </c>
      <c r="M423" s="66">
        <f t="shared" si="51"/>
        <v>59.313725490196077</v>
      </c>
      <c r="N423" s="94">
        <f t="shared" si="58"/>
        <v>59.313725490196077</v>
      </c>
    </row>
    <row r="424" spans="1:14" ht="17.100000000000001" customHeight="1" outlineLevel="2">
      <c r="A424" s="42">
        <v>25</v>
      </c>
      <c r="B424" s="34" t="s">
        <v>759</v>
      </c>
      <c r="C424" s="36" t="s">
        <v>807</v>
      </c>
      <c r="D424" s="102">
        <v>56</v>
      </c>
      <c r="E424" s="102">
        <v>588</v>
      </c>
      <c r="F424" s="102">
        <v>20</v>
      </c>
      <c r="G424" s="4">
        <f t="shared" si="53"/>
        <v>29.4</v>
      </c>
      <c r="H424" s="31">
        <f t="shared" si="54"/>
        <v>1029</v>
      </c>
      <c r="I424" s="31">
        <f t="shared" si="55"/>
        <v>1058</v>
      </c>
      <c r="J424" s="31">
        <f t="shared" si="56"/>
        <v>51</v>
      </c>
      <c r="K424" s="31">
        <f t="shared" si="57"/>
        <v>103</v>
      </c>
      <c r="L424" s="31">
        <f t="shared" si="52"/>
        <v>154</v>
      </c>
      <c r="M424" s="66">
        <f t="shared" si="51"/>
        <v>52.5</v>
      </c>
      <c r="N424" s="94">
        <f t="shared" si="58"/>
        <v>52.5</v>
      </c>
    </row>
    <row r="425" spans="1:14" ht="17.100000000000001" customHeight="1" outlineLevel="2">
      <c r="A425" s="42">
        <v>26</v>
      </c>
      <c r="B425" s="34" t="s">
        <v>759</v>
      </c>
      <c r="C425" s="36" t="s">
        <v>1167</v>
      </c>
      <c r="D425" s="102">
        <v>190</v>
      </c>
      <c r="E425" s="102">
        <v>1457</v>
      </c>
      <c r="F425" s="102">
        <v>15</v>
      </c>
      <c r="G425" s="4">
        <f t="shared" si="53"/>
        <v>97.13333333333334</v>
      </c>
      <c r="H425" s="31">
        <f t="shared" si="54"/>
        <v>3400</v>
      </c>
      <c r="I425" s="31">
        <f t="shared" si="55"/>
        <v>3497</v>
      </c>
      <c r="J425" s="31">
        <f t="shared" si="56"/>
        <v>170</v>
      </c>
      <c r="K425" s="31">
        <f t="shared" si="57"/>
        <v>347</v>
      </c>
      <c r="L425" s="31">
        <f t="shared" si="52"/>
        <v>517</v>
      </c>
      <c r="M425" s="66">
        <f t="shared" si="51"/>
        <v>51.122807017543863</v>
      </c>
      <c r="N425" s="94">
        <f t="shared" si="58"/>
        <v>51.122807017543863</v>
      </c>
    </row>
    <row r="426" spans="1:14" ht="17.100000000000001" customHeight="1" outlineLevel="2">
      <c r="A426" s="42">
        <v>27</v>
      </c>
      <c r="B426" s="34" t="s">
        <v>759</v>
      </c>
      <c r="C426" s="36" t="s">
        <v>440</v>
      </c>
      <c r="D426" s="102">
        <v>68</v>
      </c>
      <c r="E426" s="102">
        <v>379</v>
      </c>
      <c r="F426" s="102">
        <v>18</v>
      </c>
      <c r="G426" s="4">
        <f t="shared" si="53"/>
        <v>21.055555555555557</v>
      </c>
      <c r="H426" s="31">
        <f t="shared" si="54"/>
        <v>737</v>
      </c>
      <c r="I426" s="31">
        <f t="shared" si="55"/>
        <v>758</v>
      </c>
      <c r="J426" s="31">
        <f t="shared" si="56"/>
        <v>37</v>
      </c>
      <c r="K426" s="31">
        <f t="shared" si="57"/>
        <v>73</v>
      </c>
      <c r="L426" s="31">
        <f t="shared" si="52"/>
        <v>110</v>
      </c>
      <c r="M426" s="66">
        <f t="shared" si="51"/>
        <v>30.964052287581701</v>
      </c>
      <c r="N426" s="94">
        <f t="shared" si="58"/>
        <v>30.964052287581701</v>
      </c>
    </row>
    <row r="427" spans="1:14" ht="17.100000000000001" customHeight="1" outlineLevel="2">
      <c r="A427" s="42">
        <v>28</v>
      </c>
      <c r="B427" s="34" t="s">
        <v>759</v>
      </c>
      <c r="C427" s="36" t="s">
        <v>1162</v>
      </c>
      <c r="D427" s="102">
        <v>68</v>
      </c>
      <c r="E427" s="102">
        <v>871</v>
      </c>
      <c r="F427" s="102">
        <v>20</v>
      </c>
      <c r="G427" s="4">
        <f t="shared" si="53"/>
        <v>43.55</v>
      </c>
      <c r="H427" s="31">
        <f t="shared" si="54"/>
        <v>1524</v>
      </c>
      <c r="I427" s="31">
        <f t="shared" si="55"/>
        <v>1568</v>
      </c>
      <c r="J427" s="31">
        <f t="shared" si="56"/>
        <v>76</v>
      </c>
      <c r="K427" s="31">
        <f t="shared" si="57"/>
        <v>154</v>
      </c>
      <c r="L427" s="31">
        <f t="shared" si="52"/>
        <v>230</v>
      </c>
      <c r="M427" s="66">
        <f t="shared" si="51"/>
        <v>64.044117647058826</v>
      </c>
      <c r="N427" s="94">
        <f t="shared" si="58"/>
        <v>64.044117647058826</v>
      </c>
    </row>
    <row r="428" spans="1:14" ht="17.100000000000001" customHeight="1" outlineLevel="2">
      <c r="A428" s="42">
        <v>29</v>
      </c>
      <c r="B428" s="34" t="s">
        <v>759</v>
      </c>
      <c r="C428" s="51" t="s">
        <v>1168</v>
      </c>
      <c r="D428" s="102">
        <v>242</v>
      </c>
      <c r="E428" s="102">
        <v>2230</v>
      </c>
      <c r="F428" s="102">
        <v>21</v>
      </c>
      <c r="G428" s="4">
        <f t="shared" si="53"/>
        <v>106.19047619047619</v>
      </c>
      <c r="H428" s="31">
        <f t="shared" si="54"/>
        <v>3717</v>
      </c>
      <c r="I428" s="31">
        <f t="shared" si="55"/>
        <v>3823</v>
      </c>
      <c r="J428" s="31">
        <f t="shared" si="56"/>
        <v>186</v>
      </c>
      <c r="K428" s="31">
        <f t="shared" si="57"/>
        <v>379</v>
      </c>
      <c r="L428" s="31">
        <f t="shared" si="52"/>
        <v>565</v>
      </c>
      <c r="M428" s="66">
        <f t="shared" si="51"/>
        <v>43.880362062180239</v>
      </c>
      <c r="N428" s="94">
        <f t="shared" si="58"/>
        <v>43.880362062180239</v>
      </c>
    </row>
    <row r="429" spans="1:14" ht="17.100000000000001" customHeight="1" outlineLevel="2">
      <c r="A429" s="42">
        <v>30</v>
      </c>
      <c r="B429" s="34" t="s">
        <v>759</v>
      </c>
      <c r="C429" s="36" t="s">
        <v>1163</v>
      </c>
      <c r="D429" s="102">
        <v>135</v>
      </c>
      <c r="E429" s="102">
        <v>1300</v>
      </c>
      <c r="F429" s="102">
        <v>20</v>
      </c>
      <c r="G429" s="4">
        <f t="shared" si="53"/>
        <v>65</v>
      </c>
      <c r="H429" s="31">
        <f t="shared" si="54"/>
        <v>2275</v>
      </c>
      <c r="I429" s="31">
        <f t="shared" si="55"/>
        <v>2340</v>
      </c>
      <c r="J429" s="31">
        <f t="shared" si="56"/>
        <v>114</v>
      </c>
      <c r="K429" s="31">
        <f t="shared" si="57"/>
        <v>231</v>
      </c>
      <c r="L429" s="31">
        <f t="shared" si="52"/>
        <v>345</v>
      </c>
      <c r="M429" s="66">
        <f t="shared" si="51"/>
        <v>48.148148148148145</v>
      </c>
      <c r="N429" s="94">
        <f t="shared" si="58"/>
        <v>48.148148148148145</v>
      </c>
    </row>
    <row r="430" spans="1:14" ht="17.100000000000001" customHeight="1" outlineLevel="2">
      <c r="A430" s="42">
        <v>31</v>
      </c>
      <c r="B430" s="34" t="s">
        <v>759</v>
      </c>
      <c r="C430" s="36" t="s">
        <v>1164</v>
      </c>
      <c r="D430" s="102">
        <v>66</v>
      </c>
      <c r="E430" s="102">
        <v>767</v>
      </c>
      <c r="F430" s="102">
        <v>20</v>
      </c>
      <c r="G430" s="4">
        <f t="shared" si="53"/>
        <v>38.35</v>
      </c>
      <c r="H430" s="31">
        <f t="shared" si="54"/>
        <v>1342</v>
      </c>
      <c r="I430" s="31">
        <f t="shared" si="55"/>
        <v>1381</v>
      </c>
      <c r="J430" s="31">
        <f t="shared" si="56"/>
        <v>67</v>
      </c>
      <c r="K430" s="31">
        <f t="shared" si="57"/>
        <v>135</v>
      </c>
      <c r="L430" s="31">
        <f t="shared" si="52"/>
        <v>202</v>
      </c>
      <c r="M430" s="66">
        <f t="shared" si="51"/>
        <v>58.106060606060609</v>
      </c>
      <c r="N430" s="94">
        <f t="shared" si="58"/>
        <v>58.106060606060609</v>
      </c>
    </row>
    <row r="431" spans="1:14" ht="17.100000000000001" customHeight="1" outlineLevel="2">
      <c r="A431" s="42">
        <v>32</v>
      </c>
      <c r="B431" s="34" t="s">
        <v>759</v>
      </c>
      <c r="C431" s="36" t="s">
        <v>817</v>
      </c>
      <c r="D431" s="102">
        <v>81</v>
      </c>
      <c r="E431" s="102">
        <v>813</v>
      </c>
      <c r="F431" s="102">
        <v>19</v>
      </c>
      <c r="G431" s="4">
        <f t="shared" si="53"/>
        <v>42.789473684210527</v>
      </c>
      <c r="H431" s="31">
        <f t="shared" si="54"/>
        <v>1498</v>
      </c>
      <c r="I431" s="31">
        <f t="shared" si="55"/>
        <v>1540</v>
      </c>
      <c r="J431" s="31">
        <f t="shared" si="56"/>
        <v>75</v>
      </c>
      <c r="K431" s="31">
        <f t="shared" si="57"/>
        <v>151</v>
      </c>
      <c r="L431" s="31">
        <f t="shared" si="52"/>
        <v>226</v>
      </c>
      <c r="M431" s="66">
        <f t="shared" si="51"/>
        <v>52.826510721247558</v>
      </c>
      <c r="N431" s="94">
        <f t="shared" si="58"/>
        <v>52.826510721247558</v>
      </c>
    </row>
    <row r="432" spans="1:14" ht="17.100000000000001" customHeight="1" outlineLevel="2">
      <c r="A432" s="42">
        <v>33</v>
      </c>
      <c r="B432" s="34" t="s">
        <v>759</v>
      </c>
      <c r="C432" s="36" t="s">
        <v>818</v>
      </c>
      <c r="D432" s="102">
        <v>54</v>
      </c>
      <c r="E432" s="102">
        <v>610</v>
      </c>
      <c r="F432" s="102">
        <v>20</v>
      </c>
      <c r="G432" s="4">
        <f t="shared" si="53"/>
        <v>30.5</v>
      </c>
      <c r="H432" s="31">
        <f t="shared" si="54"/>
        <v>1068</v>
      </c>
      <c r="I432" s="31">
        <f t="shared" si="55"/>
        <v>1098</v>
      </c>
      <c r="J432" s="31">
        <f t="shared" si="56"/>
        <v>53</v>
      </c>
      <c r="K432" s="31">
        <f t="shared" si="57"/>
        <v>107</v>
      </c>
      <c r="L432" s="31">
        <f t="shared" si="52"/>
        <v>160</v>
      </c>
      <c r="M432" s="66">
        <f t="shared" si="51"/>
        <v>56.481481481481481</v>
      </c>
      <c r="N432" s="94">
        <f t="shared" si="58"/>
        <v>56.481481481481481</v>
      </c>
    </row>
    <row r="433" spans="1:14" ht="17.100000000000001" customHeight="1" outlineLevel="2">
      <c r="A433" s="42">
        <v>34</v>
      </c>
      <c r="B433" s="34" t="s">
        <v>759</v>
      </c>
      <c r="C433" s="36" t="s">
        <v>820</v>
      </c>
      <c r="D433" s="102">
        <v>173</v>
      </c>
      <c r="E433" s="102">
        <v>1697</v>
      </c>
      <c r="F433" s="102">
        <v>20</v>
      </c>
      <c r="G433" s="4">
        <f t="shared" si="53"/>
        <v>84.85</v>
      </c>
      <c r="H433" s="31">
        <f t="shared" si="54"/>
        <v>2970</v>
      </c>
      <c r="I433" s="31">
        <f t="shared" si="55"/>
        <v>3055</v>
      </c>
      <c r="J433" s="31">
        <f t="shared" si="56"/>
        <v>149</v>
      </c>
      <c r="K433" s="31">
        <f t="shared" si="57"/>
        <v>303</v>
      </c>
      <c r="L433" s="31">
        <f t="shared" si="52"/>
        <v>452</v>
      </c>
      <c r="M433" s="66">
        <f t="shared" si="51"/>
        <v>49.046242774566473</v>
      </c>
      <c r="N433" s="94">
        <f t="shared" si="58"/>
        <v>49.046242774566473</v>
      </c>
    </row>
    <row r="434" spans="1:14" ht="17.100000000000001" customHeight="1" outlineLevel="2">
      <c r="A434" s="42">
        <v>35</v>
      </c>
      <c r="B434" s="34" t="s">
        <v>759</v>
      </c>
      <c r="C434" s="36" t="s">
        <v>823</v>
      </c>
      <c r="D434" s="102">
        <v>132</v>
      </c>
      <c r="E434" s="102">
        <v>766</v>
      </c>
      <c r="F434" s="102">
        <v>12</v>
      </c>
      <c r="G434" s="4">
        <f t="shared" si="53"/>
        <v>63.833333333333336</v>
      </c>
      <c r="H434" s="31">
        <f t="shared" si="54"/>
        <v>2234</v>
      </c>
      <c r="I434" s="31">
        <f t="shared" si="55"/>
        <v>2298</v>
      </c>
      <c r="J434" s="31">
        <f t="shared" si="56"/>
        <v>112</v>
      </c>
      <c r="K434" s="31">
        <f t="shared" si="57"/>
        <v>227</v>
      </c>
      <c r="L434" s="31">
        <f t="shared" si="52"/>
        <v>339</v>
      </c>
      <c r="M434" s="66">
        <f t="shared" si="51"/>
        <v>48.358585858585862</v>
      </c>
      <c r="N434" s="94">
        <f t="shared" si="58"/>
        <v>48.358585858585862</v>
      </c>
    </row>
    <row r="435" spans="1:14" ht="17.100000000000001" customHeight="1" outlineLevel="2">
      <c r="A435" s="42">
        <v>36</v>
      </c>
      <c r="B435" s="34" t="s">
        <v>759</v>
      </c>
      <c r="C435" s="36" t="s">
        <v>1465</v>
      </c>
      <c r="D435" s="102">
        <v>79</v>
      </c>
      <c r="E435" s="102">
        <v>683</v>
      </c>
      <c r="F435" s="102">
        <v>20</v>
      </c>
      <c r="G435" s="4">
        <f t="shared" si="53"/>
        <v>34.15</v>
      </c>
      <c r="H435" s="31">
        <f t="shared" si="54"/>
        <v>1195</v>
      </c>
      <c r="I435" s="31">
        <f t="shared" si="55"/>
        <v>1229</v>
      </c>
      <c r="J435" s="31">
        <f t="shared" si="56"/>
        <v>60</v>
      </c>
      <c r="K435" s="31">
        <f t="shared" si="57"/>
        <v>120</v>
      </c>
      <c r="L435" s="31">
        <f t="shared" si="52"/>
        <v>180</v>
      </c>
      <c r="M435" s="66">
        <f t="shared" si="51"/>
        <v>43.22784810126582</v>
      </c>
      <c r="N435" s="94">
        <f t="shared" si="58"/>
        <v>43.22784810126582</v>
      </c>
    </row>
    <row r="436" spans="1:14" ht="17.100000000000001" customHeight="1" outlineLevel="2">
      <c r="A436" s="42">
        <v>37</v>
      </c>
      <c r="B436" s="34" t="s">
        <v>759</v>
      </c>
      <c r="C436" s="36" t="s">
        <v>1165</v>
      </c>
      <c r="D436" s="102">
        <v>114</v>
      </c>
      <c r="E436" s="102">
        <v>981</v>
      </c>
      <c r="F436" s="102">
        <v>20</v>
      </c>
      <c r="G436" s="4">
        <f t="shared" si="53"/>
        <v>49.05</v>
      </c>
      <c r="H436" s="31">
        <f t="shared" si="54"/>
        <v>1717</v>
      </c>
      <c r="I436" s="31">
        <f t="shared" si="55"/>
        <v>1766</v>
      </c>
      <c r="J436" s="31">
        <f t="shared" si="56"/>
        <v>86</v>
      </c>
      <c r="K436" s="31">
        <f t="shared" si="57"/>
        <v>174</v>
      </c>
      <c r="L436" s="31">
        <f t="shared" si="52"/>
        <v>260</v>
      </c>
      <c r="M436" s="66">
        <f t="shared" si="51"/>
        <v>43.026315789473685</v>
      </c>
      <c r="N436" s="94">
        <f t="shared" si="58"/>
        <v>43.026315789473685</v>
      </c>
    </row>
    <row r="437" spans="1:14" s="117" customFormat="1" ht="17.100000000000001" customHeight="1" outlineLevel="1">
      <c r="A437" s="42"/>
      <c r="B437" s="57" t="s">
        <v>830</v>
      </c>
      <c r="C437" s="36"/>
      <c r="D437" s="102"/>
      <c r="E437" s="102"/>
      <c r="F437" s="102"/>
      <c r="G437" s="4"/>
      <c r="H437" s="31"/>
      <c r="I437" s="31"/>
      <c r="J437" s="31">
        <f>SUBTOTAL(9,J402:J436)</f>
        <v>3661</v>
      </c>
      <c r="K437" s="31">
        <f>SUBTOTAL(9,K402:K436)</f>
        <v>7424</v>
      </c>
      <c r="L437" s="31">
        <f>SUBTOTAL(9,L402:L436)</f>
        <v>11085</v>
      </c>
      <c r="M437" s="66"/>
      <c r="N437" s="94"/>
    </row>
    <row r="438" spans="1:14" s="8" customFormat="1" ht="17.100000000000001" customHeight="1" outlineLevel="2">
      <c r="A438" s="52">
        <v>1</v>
      </c>
      <c r="B438" s="34" t="s">
        <v>1169</v>
      </c>
      <c r="C438" s="36" t="s">
        <v>1498</v>
      </c>
      <c r="D438" s="102">
        <v>51</v>
      </c>
      <c r="E438" s="102">
        <v>520</v>
      </c>
      <c r="F438" s="102">
        <v>19</v>
      </c>
      <c r="G438" s="4">
        <f t="shared" si="53"/>
        <v>27.368421052631579</v>
      </c>
      <c r="H438" s="31">
        <f t="shared" si="54"/>
        <v>958</v>
      </c>
      <c r="I438" s="31">
        <f t="shared" si="55"/>
        <v>985</v>
      </c>
      <c r="J438" s="31">
        <f t="shared" si="56"/>
        <v>48</v>
      </c>
      <c r="K438" s="31">
        <f t="shared" si="57"/>
        <v>96</v>
      </c>
      <c r="L438" s="31">
        <f t="shared" si="52"/>
        <v>144</v>
      </c>
      <c r="M438" s="66">
        <f t="shared" si="51"/>
        <v>53.663570691434472</v>
      </c>
      <c r="N438" s="94">
        <f t="shared" si="58"/>
        <v>53.663570691434472</v>
      </c>
    </row>
    <row r="439" spans="1:14" ht="17.100000000000001" customHeight="1" outlineLevel="2">
      <c r="A439" s="52">
        <v>2</v>
      </c>
      <c r="B439" s="34" t="s">
        <v>1169</v>
      </c>
      <c r="C439" s="36" t="s">
        <v>838</v>
      </c>
      <c r="D439" s="102">
        <v>95</v>
      </c>
      <c r="E439" s="102">
        <v>953</v>
      </c>
      <c r="F439" s="102">
        <v>18</v>
      </c>
      <c r="G439" s="4">
        <f t="shared" si="53"/>
        <v>52.944444444444443</v>
      </c>
      <c r="H439" s="31">
        <f t="shared" si="54"/>
        <v>1853</v>
      </c>
      <c r="I439" s="31">
        <f t="shared" si="55"/>
        <v>1906</v>
      </c>
      <c r="J439" s="31">
        <f t="shared" si="56"/>
        <v>93</v>
      </c>
      <c r="K439" s="31">
        <f t="shared" si="57"/>
        <v>188</v>
      </c>
      <c r="L439" s="31">
        <f t="shared" si="52"/>
        <v>281</v>
      </c>
      <c r="M439" s="66">
        <f t="shared" si="51"/>
        <v>55.730994152046783</v>
      </c>
      <c r="N439" s="94">
        <f t="shared" si="58"/>
        <v>55.730994152046783</v>
      </c>
    </row>
    <row r="440" spans="1:14" ht="17.100000000000001" customHeight="1" outlineLevel="2">
      <c r="A440" s="52">
        <v>3</v>
      </c>
      <c r="B440" s="34" t="s">
        <v>1169</v>
      </c>
      <c r="C440" s="36" t="s">
        <v>841</v>
      </c>
      <c r="D440" s="102">
        <v>42</v>
      </c>
      <c r="E440" s="102">
        <v>242</v>
      </c>
      <c r="F440" s="102">
        <v>16</v>
      </c>
      <c r="G440" s="4">
        <f t="shared" si="53"/>
        <v>15.125</v>
      </c>
      <c r="H440" s="31">
        <f t="shared" si="54"/>
        <v>529</v>
      </c>
      <c r="I440" s="31">
        <f t="shared" si="55"/>
        <v>545</v>
      </c>
      <c r="J440" s="31">
        <f t="shared" si="56"/>
        <v>26</v>
      </c>
      <c r="K440" s="31">
        <f t="shared" si="57"/>
        <v>52</v>
      </c>
      <c r="L440" s="31">
        <f t="shared" si="52"/>
        <v>78</v>
      </c>
      <c r="M440" s="66">
        <f t="shared" si="51"/>
        <v>36.011904761904759</v>
      </c>
      <c r="N440" s="94">
        <f t="shared" si="58"/>
        <v>36.011904761904759</v>
      </c>
    </row>
    <row r="441" spans="1:14" ht="17.100000000000001" customHeight="1" outlineLevel="2">
      <c r="A441" s="52">
        <v>4</v>
      </c>
      <c r="B441" s="34" t="s">
        <v>1169</v>
      </c>
      <c r="C441" s="36" t="s">
        <v>842</v>
      </c>
      <c r="D441" s="102">
        <v>72</v>
      </c>
      <c r="E441" s="102">
        <v>668</v>
      </c>
      <c r="F441" s="102">
        <v>17</v>
      </c>
      <c r="G441" s="4">
        <f t="shared" si="53"/>
        <v>39.294117647058826</v>
      </c>
      <c r="H441" s="31">
        <f t="shared" si="54"/>
        <v>1375</v>
      </c>
      <c r="I441" s="31">
        <f t="shared" si="55"/>
        <v>1415</v>
      </c>
      <c r="J441" s="31">
        <f t="shared" si="56"/>
        <v>69</v>
      </c>
      <c r="K441" s="31">
        <f t="shared" si="57"/>
        <v>139</v>
      </c>
      <c r="L441" s="31">
        <f t="shared" si="52"/>
        <v>208</v>
      </c>
      <c r="M441" s="66">
        <f t="shared" si="51"/>
        <v>54.575163398692808</v>
      </c>
      <c r="N441" s="94">
        <f t="shared" si="58"/>
        <v>54.575163398692808</v>
      </c>
    </row>
    <row r="442" spans="1:14" ht="17.100000000000001" customHeight="1" outlineLevel="2">
      <c r="A442" s="52">
        <v>5</v>
      </c>
      <c r="B442" s="34" t="s">
        <v>1169</v>
      </c>
      <c r="C442" s="36" t="s">
        <v>843</v>
      </c>
      <c r="D442" s="102">
        <v>63</v>
      </c>
      <c r="E442" s="102">
        <v>480</v>
      </c>
      <c r="F442" s="102">
        <v>18</v>
      </c>
      <c r="G442" s="4">
        <f t="shared" si="53"/>
        <v>26.666666666666668</v>
      </c>
      <c r="H442" s="31">
        <f t="shared" si="54"/>
        <v>933</v>
      </c>
      <c r="I442" s="31">
        <f t="shared" si="55"/>
        <v>960</v>
      </c>
      <c r="J442" s="31">
        <f t="shared" si="56"/>
        <v>47</v>
      </c>
      <c r="K442" s="31">
        <f t="shared" si="57"/>
        <v>93</v>
      </c>
      <c r="L442" s="31">
        <f t="shared" si="52"/>
        <v>140</v>
      </c>
      <c r="M442" s="66">
        <f t="shared" si="51"/>
        <v>42.328042328042336</v>
      </c>
      <c r="N442" s="94">
        <f t="shared" si="58"/>
        <v>42.328042328042336</v>
      </c>
    </row>
    <row r="443" spans="1:14" ht="17.100000000000001" customHeight="1" outlineLevel="2">
      <c r="A443" s="52">
        <v>6</v>
      </c>
      <c r="B443" s="34" t="s">
        <v>1169</v>
      </c>
      <c r="C443" s="36" t="s">
        <v>840</v>
      </c>
      <c r="D443" s="102">
        <v>41</v>
      </c>
      <c r="E443" s="102">
        <v>147</v>
      </c>
      <c r="F443" s="102">
        <v>5</v>
      </c>
      <c r="G443" s="4">
        <f t="shared" si="53"/>
        <v>29.4</v>
      </c>
      <c r="H443" s="31">
        <f t="shared" si="54"/>
        <v>1029</v>
      </c>
      <c r="I443" s="31">
        <f t="shared" si="55"/>
        <v>1058</v>
      </c>
      <c r="J443" s="31">
        <f t="shared" si="56"/>
        <v>51</v>
      </c>
      <c r="K443" s="31">
        <f t="shared" si="57"/>
        <v>103</v>
      </c>
      <c r="L443" s="31">
        <f t="shared" si="52"/>
        <v>154</v>
      </c>
      <c r="M443" s="66">
        <f t="shared" si="51"/>
        <v>71.707317073170728</v>
      </c>
      <c r="N443" s="94">
        <f t="shared" si="58"/>
        <v>71.707317073170728</v>
      </c>
    </row>
    <row r="444" spans="1:14" ht="17.100000000000001" customHeight="1" outlineLevel="2">
      <c r="A444" s="52">
        <v>7</v>
      </c>
      <c r="B444" s="34" t="s">
        <v>1169</v>
      </c>
      <c r="C444" s="36" t="s">
        <v>844</v>
      </c>
      <c r="D444" s="102">
        <v>73</v>
      </c>
      <c r="E444" s="102">
        <v>1026</v>
      </c>
      <c r="F444" s="102">
        <v>20</v>
      </c>
      <c r="G444" s="4">
        <f t="shared" si="53"/>
        <v>51.3</v>
      </c>
      <c r="H444" s="31">
        <f t="shared" si="54"/>
        <v>1796</v>
      </c>
      <c r="I444" s="31">
        <f t="shared" si="55"/>
        <v>1847</v>
      </c>
      <c r="J444" s="31">
        <f t="shared" si="56"/>
        <v>90</v>
      </c>
      <c r="K444" s="31">
        <f t="shared" si="57"/>
        <v>182</v>
      </c>
      <c r="L444" s="31">
        <f t="shared" si="52"/>
        <v>272</v>
      </c>
      <c r="M444" s="66">
        <f t="shared" si="51"/>
        <v>70.273972602739732</v>
      </c>
      <c r="N444" s="94">
        <f t="shared" si="58"/>
        <v>70.273972602739732</v>
      </c>
    </row>
    <row r="445" spans="1:14" ht="17.100000000000001" customHeight="1" outlineLevel="2">
      <c r="A445" s="52">
        <v>10</v>
      </c>
      <c r="B445" s="34" t="s">
        <v>1169</v>
      </c>
      <c r="C445" s="36" t="s">
        <v>1170</v>
      </c>
      <c r="D445" s="102">
        <v>27</v>
      </c>
      <c r="E445" s="102">
        <v>188</v>
      </c>
      <c r="F445" s="102">
        <v>19</v>
      </c>
      <c r="G445" s="4">
        <f t="shared" si="53"/>
        <v>9.8947368421052637</v>
      </c>
      <c r="H445" s="31">
        <f t="shared" si="54"/>
        <v>346</v>
      </c>
      <c r="I445" s="31">
        <f t="shared" si="55"/>
        <v>356</v>
      </c>
      <c r="J445" s="31">
        <f t="shared" si="56"/>
        <v>17</v>
      </c>
      <c r="K445" s="31">
        <f t="shared" si="57"/>
        <v>33</v>
      </c>
      <c r="L445" s="31">
        <f t="shared" si="52"/>
        <v>50</v>
      </c>
      <c r="M445" s="66">
        <f t="shared" si="51"/>
        <v>36.647173489278757</v>
      </c>
      <c r="N445" s="94">
        <f t="shared" si="58"/>
        <v>36.647173489278757</v>
      </c>
    </row>
    <row r="446" spans="1:14" ht="17.100000000000001" customHeight="1" outlineLevel="2">
      <c r="A446" s="52">
        <v>8</v>
      </c>
      <c r="B446" s="34" t="s">
        <v>1169</v>
      </c>
      <c r="C446" s="36" t="s">
        <v>850</v>
      </c>
      <c r="D446" s="102">
        <v>88</v>
      </c>
      <c r="E446" s="102">
        <v>837</v>
      </c>
      <c r="F446" s="102">
        <v>19</v>
      </c>
      <c r="G446" s="4">
        <f t="shared" si="53"/>
        <v>44.05263157894737</v>
      </c>
      <c r="H446" s="31">
        <f t="shared" si="54"/>
        <v>1542</v>
      </c>
      <c r="I446" s="31">
        <f t="shared" si="55"/>
        <v>1586</v>
      </c>
      <c r="J446" s="31">
        <f t="shared" si="56"/>
        <v>77</v>
      </c>
      <c r="K446" s="31">
        <f t="shared" si="57"/>
        <v>156</v>
      </c>
      <c r="L446" s="31">
        <f t="shared" si="52"/>
        <v>233</v>
      </c>
      <c r="M446" s="66">
        <f t="shared" si="51"/>
        <v>50.059808612440186</v>
      </c>
      <c r="N446" s="94">
        <f t="shared" si="58"/>
        <v>50.059808612440186</v>
      </c>
    </row>
    <row r="447" spans="1:14" ht="17.100000000000001" customHeight="1" outlineLevel="2">
      <c r="A447" s="52">
        <v>9</v>
      </c>
      <c r="B447" s="34" t="s">
        <v>1169</v>
      </c>
      <c r="C447" s="36" t="s">
        <v>122</v>
      </c>
      <c r="D447" s="102">
        <v>51</v>
      </c>
      <c r="E447" s="102">
        <v>348</v>
      </c>
      <c r="F447" s="102">
        <v>20</v>
      </c>
      <c r="G447" s="4">
        <f t="shared" si="53"/>
        <v>17.399999999999999</v>
      </c>
      <c r="H447" s="31">
        <f t="shared" si="54"/>
        <v>609</v>
      </c>
      <c r="I447" s="31">
        <f t="shared" si="55"/>
        <v>626</v>
      </c>
      <c r="J447" s="31">
        <f t="shared" si="56"/>
        <v>30</v>
      </c>
      <c r="K447" s="31">
        <f t="shared" si="57"/>
        <v>60</v>
      </c>
      <c r="L447" s="31">
        <f t="shared" si="52"/>
        <v>90</v>
      </c>
      <c r="M447" s="66">
        <f t="shared" si="51"/>
        <v>34.117647058823522</v>
      </c>
      <c r="N447" s="94">
        <f t="shared" si="58"/>
        <v>34.117647058823522</v>
      </c>
    </row>
    <row r="448" spans="1:14" ht="17.100000000000001" customHeight="1" outlineLevel="2">
      <c r="A448" s="52">
        <v>11</v>
      </c>
      <c r="B448" s="34" t="s">
        <v>1169</v>
      </c>
      <c r="C448" s="36" t="s">
        <v>1171</v>
      </c>
      <c r="D448" s="102">
        <v>131</v>
      </c>
      <c r="E448" s="102">
        <v>1122</v>
      </c>
      <c r="F448" s="102">
        <v>18</v>
      </c>
      <c r="G448" s="4">
        <f t="shared" si="53"/>
        <v>62.333333333333336</v>
      </c>
      <c r="H448" s="31">
        <f t="shared" si="54"/>
        <v>2182</v>
      </c>
      <c r="I448" s="31">
        <f t="shared" si="55"/>
        <v>2244</v>
      </c>
      <c r="J448" s="31">
        <f t="shared" si="56"/>
        <v>109</v>
      </c>
      <c r="K448" s="31">
        <f t="shared" si="57"/>
        <v>221</v>
      </c>
      <c r="L448" s="31">
        <f t="shared" si="52"/>
        <v>330</v>
      </c>
      <c r="M448" s="66">
        <f t="shared" si="51"/>
        <v>47.582697201017815</v>
      </c>
      <c r="N448" s="94">
        <f t="shared" si="58"/>
        <v>47.582697201017815</v>
      </c>
    </row>
    <row r="449" spans="1:14" ht="17.100000000000001" customHeight="1" outlineLevel="2">
      <c r="A449" s="52">
        <v>12</v>
      </c>
      <c r="B449" s="34" t="s">
        <v>1169</v>
      </c>
      <c r="C449" s="36" t="s">
        <v>855</v>
      </c>
      <c r="D449" s="102">
        <v>33</v>
      </c>
      <c r="E449" s="102">
        <v>251</v>
      </c>
      <c r="F449" s="102">
        <v>16</v>
      </c>
      <c r="G449" s="4">
        <f t="shared" si="53"/>
        <v>15.6875</v>
      </c>
      <c r="H449" s="31">
        <f t="shared" si="54"/>
        <v>549</v>
      </c>
      <c r="I449" s="31">
        <f t="shared" si="55"/>
        <v>565</v>
      </c>
      <c r="J449" s="31">
        <f t="shared" si="56"/>
        <v>27</v>
      </c>
      <c r="K449" s="31">
        <f t="shared" si="57"/>
        <v>54</v>
      </c>
      <c r="L449" s="31">
        <f t="shared" si="52"/>
        <v>81</v>
      </c>
      <c r="M449" s="66">
        <f t="shared" si="51"/>
        <v>47.537878787878789</v>
      </c>
      <c r="N449" s="94">
        <f t="shared" si="58"/>
        <v>47.537878787878789</v>
      </c>
    </row>
    <row r="450" spans="1:14" ht="17.100000000000001" customHeight="1" outlineLevel="2">
      <c r="A450" s="52">
        <v>13</v>
      </c>
      <c r="B450" s="34" t="s">
        <v>1169</v>
      </c>
      <c r="C450" s="36" t="s">
        <v>1172</v>
      </c>
      <c r="D450" s="102">
        <v>65</v>
      </c>
      <c r="E450" s="102">
        <v>368</v>
      </c>
      <c r="F450" s="102">
        <v>20</v>
      </c>
      <c r="G450" s="4">
        <f t="shared" si="53"/>
        <v>18.399999999999999</v>
      </c>
      <c r="H450" s="31">
        <f t="shared" si="54"/>
        <v>644</v>
      </c>
      <c r="I450" s="31">
        <f t="shared" si="55"/>
        <v>662</v>
      </c>
      <c r="J450" s="31">
        <f t="shared" si="56"/>
        <v>32</v>
      </c>
      <c r="K450" s="31">
        <f t="shared" si="57"/>
        <v>63</v>
      </c>
      <c r="L450" s="31">
        <f t="shared" si="52"/>
        <v>95</v>
      </c>
      <c r="M450" s="66">
        <f t="shared" si="51"/>
        <v>28.307692307692303</v>
      </c>
      <c r="N450" s="94">
        <f t="shared" si="58"/>
        <v>28.307692307692303</v>
      </c>
    </row>
    <row r="451" spans="1:14" ht="17.100000000000001" customHeight="1" outlineLevel="2">
      <c r="A451" s="52">
        <v>14</v>
      </c>
      <c r="B451" s="34" t="s">
        <v>1169</v>
      </c>
      <c r="C451" s="36" t="s">
        <v>857</v>
      </c>
      <c r="D451" s="102">
        <v>71</v>
      </c>
      <c r="E451" s="102">
        <v>586</v>
      </c>
      <c r="F451" s="102">
        <v>20</v>
      </c>
      <c r="G451" s="4">
        <f t="shared" si="53"/>
        <v>29.3</v>
      </c>
      <c r="H451" s="31">
        <f t="shared" si="54"/>
        <v>1026</v>
      </c>
      <c r="I451" s="31">
        <f t="shared" si="55"/>
        <v>1055</v>
      </c>
      <c r="J451" s="31">
        <f t="shared" si="56"/>
        <v>51</v>
      </c>
      <c r="K451" s="31">
        <f t="shared" si="57"/>
        <v>103</v>
      </c>
      <c r="L451" s="31">
        <f t="shared" si="52"/>
        <v>154</v>
      </c>
      <c r="M451" s="66">
        <f t="shared" si="51"/>
        <v>41.267605633802816</v>
      </c>
      <c r="N451" s="94">
        <f t="shared" si="58"/>
        <v>41.267605633802816</v>
      </c>
    </row>
    <row r="452" spans="1:14" ht="17.100000000000001" customHeight="1" outlineLevel="2">
      <c r="A452" s="52">
        <v>15</v>
      </c>
      <c r="B452" s="34" t="s">
        <v>1169</v>
      </c>
      <c r="C452" s="36" t="s">
        <v>860</v>
      </c>
      <c r="D452" s="102">
        <v>93</v>
      </c>
      <c r="E452" s="102">
        <v>889</v>
      </c>
      <c r="F452" s="102">
        <v>20</v>
      </c>
      <c r="G452" s="4">
        <f t="shared" si="53"/>
        <v>44.45</v>
      </c>
      <c r="H452" s="31">
        <f t="shared" si="54"/>
        <v>1556</v>
      </c>
      <c r="I452" s="31">
        <f t="shared" si="55"/>
        <v>1600</v>
      </c>
      <c r="J452" s="31">
        <f t="shared" si="56"/>
        <v>78</v>
      </c>
      <c r="K452" s="31">
        <f t="shared" si="57"/>
        <v>157</v>
      </c>
      <c r="L452" s="31">
        <f t="shared" si="52"/>
        <v>235</v>
      </c>
      <c r="M452" s="66">
        <f t="shared" si="51"/>
        <v>47.795698924731184</v>
      </c>
      <c r="N452" s="94">
        <f t="shared" si="58"/>
        <v>47.795698924731184</v>
      </c>
    </row>
    <row r="453" spans="1:14" ht="17.100000000000001" customHeight="1" outlineLevel="2">
      <c r="A453" s="52">
        <v>16</v>
      </c>
      <c r="B453" s="34" t="s">
        <v>1169</v>
      </c>
      <c r="C453" s="36" t="s">
        <v>1253</v>
      </c>
      <c r="D453" s="102">
        <v>37</v>
      </c>
      <c r="E453" s="102">
        <v>401</v>
      </c>
      <c r="F453" s="102">
        <v>20</v>
      </c>
      <c r="G453" s="4">
        <f t="shared" si="53"/>
        <v>20.05</v>
      </c>
      <c r="H453" s="31">
        <f t="shared" si="54"/>
        <v>702</v>
      </c>
      <c r="I453" s="31">
        <f t="shared" si="55"/>
        <v>722</v>
      </c>
      <c r="J453" s="31">
        <f t="shared" si="56"/>
        <v>35</v>
      </c>
      <c r="K453" s="31">
        <f t="shared" si="57"/>
        <v>69</v>
      </c>
      <c r="L453" s="31">
        <f t="shared" si="52"/>
        <v>104</v>
      </c>
      <c r="M453" s="66">
        <f t="shared" ref="M453:M516" si="59">G453*100/D453</f>
        <v>54.189189189189186</v>
      </c>
      <c r="N453" s="94">
        <f t="shared" si="58"/>
        <v>54.189189189189186</v>
      </c>
    </row>
    <row r="454" spans="1:14" s="7" customFormat="1" ht="17.100000000000001" customHeight="1" outlineLevel="2">
      <c r="A454" s="52">
        <v>17</v>
      </c>
      <c r="B454" s="34" t="s">
        <v>1169</v>
      </c>
      <c r="C454" s="36" t="s">
        <v>549</v>
      </c>
      <c r="D454" s="102">
        <v>120</v>
      </c>
      <c r="E454" s="102">
        <v>1394</v>
      </c>
      <c r="F454" s="102">
        <v>20</v>
      </c>
      <c r="G454" s="4">
        <f t="shared" si="53"/>
        <v>69.7</v>
      </c>
      <c r="H454" s="31">
        <f t="shared" si="54"/>
        <v>2440</v>
      </c>
      <c r="I454" s="31">
        <f t="shared" si="55"/>
        <v>2509</v>
      </c>
      <c r="J454" s="31">
        <f t="shared" si="56"/>
        <v>122</v>
      </c>
      <c r="K454" s="31">
        <f t="shared" si="57"/>
        <v>248</v>
      </c>
      <c r="L454" s="31">
        <f t="shared" si="52"/>
        <v>370</v>
      </c>
      <c r="M454" s="66">
        <f t="shared" si="59"/>
        <v>58.083333333333336</v>
      </c>
      <c r="N454" s="94">
        <f t="shared" si="58"/>
        <v>58.083333333333336</v>
      </c>
    </row>
    <row r="455" spans="1:14" s="7" customFormat="1" ht="17.100000000000001" customHeight="1" outlineLevel="2">
      <c r="A455" s="52">
        <v>18</v>
      </c>
      <c r="B455" s="34" t="s">
        <v>1169</v>
      </c>
      <c r="C455" s="36" t="s">
        <v>870</v>
      </c>
      <c r="D455" s="107">
        <v>117</v>
      </c>
      <c r="E455" s="102">
        <v>1055</v>
      </c>
      <c r="F455" s="102">
        <v>20</v>
      </c>
      <c r="G455" s="4">
        <f t="shared" si="53"/>
        <v>52.75</v>
      </c>
      <c r="H455" s="31">
        <f t="shared" si="54"/>
        <v>1846</v>
      </c>
      <c r="I455" s="31">
        <f t="shared" si="55"/>
        <v>1899</v>
      </c>
      <c r="J455" s="31">
        <f t="shared" si="56"/>
        <v>92</v>
      </c>
      <c r="K455" s="31">
        <f t="shared" si="57"/>
        <v>187</v>
      </c>
      <c r="L455" s="31">
        <f t="shared" si="52"/>
        <v>279</v>
      </c>
      <c r="M455" s="66">
        <f t="shared" si="59"/>
        <v>45.085470085470085</v>
      </c>
      <c r="N455" s="94">
        <f t="shared" si="58"/>
        <v>45.085470085470085</v>
      </c>
    </row>
    <row r="456" spans="1:14" ht="17.100000000000001" customHeight="1" outlineLevel="2">
      <c r="A456" s="52">
        <v>19</v>
      </c>
      <c r="B456" s="34" t="s">
        <v>1169</v>
      </c>
      <c r="C456" s="36" t="s">
        <v>1173</v>
      </c>
      <c r="D456" s="102">
        <v>15</v>
      </c>
      <c r="E456" s="102">
        <v>72</v>
      </c>
      <c r="F456" s="102">
        <v>10</v>
      </c>
      <c r="G456" s="4">
        <f t="shared" si="53"/>
        <v>7.2</v>
      </c>
      <c r="H456" s="31">
        <f t="shared" si="54"/>
        <v>252</v>
      </c>
      <c r="I456" s="31">
        <f t="shared" si="55"/>
        <v>259</v>
      </c>
      <c r="J456" s="31">
        <f t="shared" si="56"/>
        <v>13</v>
      </c>
      <c r="K456" s="31">
        <f t="shared" si="57"/>
        <v>23</v>
      </c>
      <c r="L456" s="31">
        <f t="shared" si="52"/>
        <v>36</v>
      </c>
      <c r="M456" s="66">
        <f t="shared" si="59"/>
        <v>48</v>
      </c>
      <c r="N456" s="94">
        <f t="shared" si="58"/>
        <v>48</v>
      </c>
    </row>
    <row r="457" spans="1:14" ht="17.100000000000001" customHeight="1" outlineLevel="2">
      <c r="A457" s="52">
        <v>20</v>
      </c>
      <c r="B457" s="34" t="s">
        <v>1169</v>
      </c>
      <c r="C457" s="36" t="s">
        <v>872</v>
      </c>
      <c r="D457" s="102">
        <v>231</v>
      </c>
      <c r="E457" s="102">
        <v>1302</v>
      </c>
      <c r="F457" s="102">
        <v>17</v>
      </c>
      <c r="G457" s="4">
        <f t="shared" si="53"/>
        <v>76.588235294117652</v>
      </c>
      <c r="H457" s="31">
        <f t="shared" si="54"/>
        <v>2681</v>
      </c>
      <c r="I457" s="31">
        <f t="shared" si="55"/>
        <v>2757</v>
      </c>
      <c r="J457" s="31">
        <f t="shared" si="56"/>
        <v>134</v>
      </c>
      <c r="K457" s="31">
        <f t="shared" si="57"/>
        <v>273</v>
      </c>
      <c r="L457" s="31">
        <f t="shared" si="52"/>
        <v>407</v>
      </c>
      <c r="M457" s="66">
        <f t="shared" si="59"/>
        <v>33.155080213903744</v>
      </c>
      <c r="N457" s="94">
        <f t="shared" si="58"/>
        <v>33.155080213903744</v>
      </c>
    </row>
    <row r="458" spans="1:14" ht="17.100000000000001" customHeight="1" outlineLevel="2">
      <c r="A458" s="52">
        <v>21</v>
      </c>
      <c r="B458" s="34" t="s">
        <v>1169</v>
      </c>
      <c r="C458" s="36" t="s">
        <v>1174</v>
      </c>
      <c r="D458" s="102">
        <v>156</v>
      </c>
      <c r="E458" s="102">
        <v>1751</v>
      </c>
      <c r="F458" s="102">
        <v>20</v>
      </c>
      <c r="G458" s="4">
        <f t="shared" si="53"/>
        <v>87.55</v>
      </c>
      <c r="H458" s="31">
        <f t="shared" si="54"/>
        <v>3064</v>
      </c>
      <c r="I458" s="31">
        <f t="shared" si="55"/>
        <v>3152</v>
      </c>
      <c r="J458" s="31">
        <f t="shared" si="56"/>
        <v>153</v>
      </c>
      <c r="K458" s="31">
        <f t="shared" si="57"/>
        <v>312</v>
      </c>
      <c r="L458" s="31">
        <f t="shared" si="52"/>
        <v>465</v>
      </c>
      <c r="M458" s="66">
        <f t="shared" si="59"/>
        <v>56.121794871794869</v>
      </c>
      <c r="N458" s="94">
        <f t="shared" si="58"/>
        <v>56.121794871794869</v>
      </c>
    </row>
    <row r="459" spans="1:14" ht="17.100000000000001" customHeight="1" outlineLevel="2">
      <c r="A459" s="52">
        <v>22</v>
      </c>
      <c r="B459" s="34" t="s">
        <v>1169</v>
      </c>
      <c r="C459" s="36" t="s">
        <v>1175</v>
      </c>
      <c r="D459" s="102">
        <v>59</v>
      </c>
      <c r="E459" s="102">
        <v>620</v>
      </c>
      <c r="F459" s="102">
        <v>20</v>
      </c>
      <c r="G459" s="4">
        <f t="shared" si="53"/>
        <v>31</v>
      </c>
      <c r="H459" s="31">
        <f t="shared" si="54"/>
        <v>1085</v>
      </c>
      <c r="I459" s="31">
        <f t="shared" si="55"/>
        <v>1116</v>
      </c>
      <c r="J459" s="31">
        <f t="shared" si="56"/>
        <v>54</v>
      </c>
      <c r="K459" s="31">
        <f t="shared" si="57"/>
        <v>109</v>
      </c>
      <c r="L459" s="31">
        <f t="shared" si="52"/>
        <v>163</v>
      </c>
      <c r="M459" s="66">
        <f t="shared" si="59"/>
        <v>52.542372881355931</v>
      </c>
      <c r="N459" s="94">
        <f t="shared" si="58"/>
        <v>52.542372881355931</v>
      </c>
    </row>
    <row r="460" spans="1:14" ht="17.100000000000001" customHeight="1" outlineLevel="2">
      <c r="A460" s="52">
        <v>23</v>
      </c>
      <c r="B460" s="34" t="s">
        <v>1169</v>
      </c>
      <c r="C460" s="36" t="s">
        <v>1176</v>
      </c>
      <c r="D460" s="102">
        <v>131</v>
      </c>
      <c r="E460" s="102">
        <v>1037</v>
      </c>
      <c r="F460" s="102">
        <v>20</v>
      </c>
      <c r="G460" s="4">
        <f t="shared" si="53"/>
        <v>51.85</v>
      </c>
      <c r="H460" s="31">
        <f t="shared" si="54"/>
        <v>1815</v>
      </c>
      <c r="I460" s="31">
        <f t="shared" si="55"/>
        <v>1867</v>
      </c>
      <c r="J460" s="31">
        <f t="shared" si="56"/>
        <v>91</v>
      </c>
      <c r="K460" s="31">
        <f t="shared" si="57"/>
        <v>184</v>
      </c>
      <c r="L460" s="31">
        <f t="shared" si="52"/>
        <v>275</v>
      </c>
      <c r="M460" s="66">
        <f t="shared" si="59"/>
        <v>39.580152671755727</v>
      </c>
      <c r="N460" s="94">
        <f t="shared" si="58"/>
        <v>39.580152671755727</v>
      </c>
    </row>
    <row r="461" spans="1:14" ht="17.100000000000001" customHeight="1" outlineLevel="2">
      <c r="A461" s="52">
        <v>24</v>
      </c>
      <c r="B461" s="34" t="s">
        <v>1169</v>
      </c>
      <c r="C461" s="36" t="s">
        <v>1177</v>
      </c>
      <c r="D461" s="102">
        <v>108</v>
      </c>
      <c r="E461" s="102">
        <v>314</v>
      </c>
      <c r="F461" s="102">
        <v>14</v>
      </c>
      <c r="G461" s="4">
        <f t="shared" si="53"/>
        <v>22.428571428571427</v>
      </c>
      <c r="H461" s="31">
        <f t="shared" si="54"/>
        <v>785</v>
      </c>
      <c r="I461" s="31">
        <f t="shared" si="55"/>
        <v>807</v>
      </c>
      <c r="J461" s="31">
        <f t="shared" si="56"/>
        <v>39</v>
      </c>
      <c r="K461" s="31">
        <f t="shared" si="57"/>
        <v>78</v>
      </c>
      <c r="L461" s="31">
        <f t="shared" si="52"/>
        <v>117</v>
      </c>
      <c r="M461" s="66">
        <f t="shared" si="59"/>
        <v>20.767195767195766</v>
      </c>
      <c r="N461" s="94">
        <f t="shared" si="58"/>
        <v>20.767195767195766</v>
      </c>
    </row>
    <row r="462" spans="1:14" ht="17.100000000000001" customHeight="1" outlineLevel="2">
      <c r="A462" s="52">
        <v>25</v>
      </c>
      <c r="B462" s="34" t="s">
        <v>1169</v>
      </c>
      <c r="C462" s="36" t="s">
        <v>882</v>
      </c>
      <c r="D462" s="102">
        <v>64</v>
      </c>
      <c r="E462" s="102">
        <v>471</v>
      </c>
      <c r="F462" s="102">
        <v>20</v>
      </c>
      <c r="G462" s="4">
        <f t="shared" si="53"/>
        <v>23.55</v>
      </c>
      <c r="H462" s="31">
        <f t="shared" si="54"/>
        <v>824</v>
      </c>
      <c r="I462" s="31">
        <f t="shared" si="55"/>
        <v>848</v>
      </c>
      <c r="J462" s="31">
        <f t="shared" si="56"/>
        <v>41</v>
      </c>
      <c r="K462" s="31">
        <f t="shared" si="57"/>
        <v>82</v>
      </c>
      <c r="L462" s="31">
        <f t="shared" ref="L462:L516" si="60">J462+K462</f>
        <v>123</v>
      </c>
      <c r="M462" s="66">
        <f t="shared" si="59"/>
        <v>36.796875</v>
      </c>
      <c r="N462" s="94">
        <f t="shared" si="58"/>
        <v>36.796875</v>
      </c>
    </row>
    <row r="463" spans="1:14" ht="17.100000000000001" customHeight="1" outlineLevel="2">
      <c r="A463" s="52">
        <v>26</v>
      </c>
      <c r="B463" s="34" t="s">
        <v>1169</v>
      </c>
      <c r="C463" s="36" t="s">
        <v>884</v>
      </c>
      <c r="D463" s="102">
        <v>50</v>
      </c>
      <c r="E463" s="102">
        <v>466</v>
      </c>
      <c r="F463" s="102">
        <v>14</v>
      </c>
      <c r="G463" s="4">
        <f t="shared" si="53"/>
        <v>33.285714285714285</v>
      </c>
      <c r="H463" s="31">
        <f t="shared" si="54"/>
        <v>1165</v>
      </c>
      <c r="I463" s="31">
        <f t="shared" si="55"/>
        <v>1198</v>
      </c>
      <c r="J463" s="31">
        <f t="shared" si="56"/>
        <v>58</v>
      </c>
      <c r="K463" s="31">
        <f t="shared" si="57"/>
        <v>117</v>
      </c>
      <c r="L463" s="31">
        <f t="shared" si="60"/>
        <v>175</v>
      </c>
      <c r="M463" s="66">
        <f t="shared" si="59"/>
        <v>66.571428571428569</v>
      </c>
      <c r="N463" s="94">
        <f t="shared" si="58"/>
        <v>66.571428571428569</v>
      </c>
    </row>
    <row r="464" spans="1:14" ht="17.100000000000001" customHeight="1" outlineLevel="2">
      <c r="A464" s="52">
        <v>27</v>
      </c>
      <c r="B464" s="34" t="s">
        <v>1169</v>
      </c>
      <c r="C464" s="36" t="s">
        <v>893</v>
      </c>
      <c r="D464" s="102">
        <v>104</v>
      </c>
      <c r="E464" s="102">
        <v>970</v>
      </c>
      <c r="F464" s="102">
        <v>20</v>
      </c>
      <c r="G464" s="4">
        <f t="shared" ref="G464:G516" si="61">E464/F464</f>
        <v>48.5</v>
      </c>
      <c r="H464" s="31">
        <f t="shared" ref="H464:H476" si="62">ROUND(G464*35,0)</f>
        <v>1698</v>
      </c>
      <c r="I464" s="31">
        <f t="shared" ref="I464:I476" si="63">ROUND(G464*36,0)</f>
        <v>1746</v>
      </c>
      <c r="J464" s="31">
        <f t="shared" ref="J464:J501" si="64">ROUND(H464*0.05,0)</f>
        <v>85</v>
      </c>
      <c r="K464" s="31">
        <f t="shared" ref="K464:K476" si="65">ROUND(I464*0.1-3,0)</f>
        <v>172</v>
      </c>
      <c r="L464" s="31">
        <f t="shared" si="60"/>
        <v>257</v>
      </c>
      <c r="M464" s="66">
        <f t="shared" si="59"/>
        <v>46.634615384615387</v>
      </c>
      <c r="N464" s="94">
        <f t="shared" ref="N464:N516" si="66">G464*100/D464</f>
        <v>46.634615384615387</v>
      </c>
    </row>
    <row r="465" spans="1:14" ht="17.100000000000001" customHeight="1" outlineLevel="2">
      <c r="A465" s="52">
        <v>28</v>
      </c>
      <c r="B465" s="34" t="s">
        <v>1169</v>
      </c>
      <c r="C465" s="36" t="s">
        <v>1178</v>
      </c>
      <c r="D465" s="102">
        <v>68</v>
      </c>
      <c r="E465" s="102">
        <v>358</v>
      </c>
      <c r="F465" s="102">
        <v>19</v>
      </c>
      <c r="G465" s="4">
        <f t="shared" si="61"/>
        <v>18.842105263157894</v>
      </c>
      <c r="H465" s="31">
        <f t="shared" si="62"/>
        <v>659</v>
      </c>
      <c r="I465" s="31">
        <f t="shared" si="63"/>
        <v>678</v>
      </c>
      <c r="J465" s="31">
        <f t="shared" si="64"/>
        <v>33</v>
      </c>
      <c r="K465" s="31">
        <f t="shared" si="65"/>
        <v>65</v>
      </c>
      <c r="L465" s="31">
        <f t="shared" si="60"/>
        <v>98</v>
      </c>
      <c r="M465" s="66">
        <f t="shared" si="59"/>
        <v>27.708978328173373</v>
      </c>
      <c r="N465" s="94">
        <f t="shared" si="66"/>
        <v>27.708978328173373</v>
      </c>
    </row>
    <row r="466" spans="1:14" ht="17.100000000000001" customHeight="1" outlineLevel="2">
      <c r="A466" s="52">
        <v>29</v>
      </c>
      <c r="B466" s="34" t="s">
        <v>1169</v>
      </c>
      <c r="C466" s="36" t="s">
        <v>1179</v>
      </c>
      <c r="D466" s="102">
        <v>75</v>
      </c>
      <c r="E466" s="102">
        <v>708</v>
      </c>
      <c r="F466" s="102">
        <v>16</v>
      </c>
      <c r="G466" s="4">
        <f t="shared" si="61"/>
        <v>44.25</v>
      </c>
      <c r="H466" s="31">
        <f t="shared" si="62"/>
        <v>1549</v>
      </c>
      <c r="I466" s="31">
        <f t="shared" si="63"/>
        <v>1593</v>
      </c>
      <c r="J466" s="31">
        <f t="shared" si="64"/>
        <v>77</v>
      </c>
      <c r="K466" s="31">
        <f t="shared" si="65"/>
        <v>156</v>
      </c>
      <c r="L466" s="31">
        <f t="shared" si="60"/>
        <v>233</v>
      </c>
      <c r="M466" s="66">
        <f t="shared" si="59"/>
        <v>59</v>
      </c>
      <c r="N466" s="94">
        <f t="shared" si="66"/>
        <v>59</v>
      </c>
    </row>
    <row r="467" spans="1:14" ht="17.100000000000001" customHeight="1" outlineLevel="2">
      <c r="A467" s="52">
        <v>30</v>
      </c>
      <c r="B467" s="34" t="s">
        <v>1169</v>
      </c>
      <c r="C467" s="36" t="s">
        <v>890</v>
      </c>
      <c r="D467" s="102">
        <v>114</v>
      </c>
      <c r="E467" s="102">
        <v>880</v>
      </c>
      <c r="F467" s="102">
        <v>19</v>
      </c>
      <c r="G467" s="4">
        <f t="shared" si="61"/>
        <v>46.315789473684212</v>
      </c>
      <c r="H467" s="31">
        <f t="shared" si="62"/>
        <v>1621</v>
      </c>
      <c r="I467" s="31">
        <f t="shared" si="63"/>
        <v>1667</v>
      </c>
      <c r="J467" s="31">
        <f t="shared" si="64"/>
        <v>81</v>
      </c>
      <c r="K467" s="31">
        <f t="shared" si="65"/>
        <v>164</v>
      </c>
      <c r="L467" s="31">
        <f t="shared" si="60"/>
        <v>245</v>
      </c>
      <c r="M467" s="66">
        <f t="shared" si="59"/>
        <v>40.627885503231759</v>
      </c>
      <c r="N467" s="94">
        <f t="shared" si="66"/>
        <v>40.627885503231759</v>
      </c>
    </row>
    <row r="468" spans="1:14" ht="17.100000000000001" customHeight="1" outlineLevel="2">
      <c r="A468" s="52">
        <v>31</v>
      </c>
      <c r="B468" s="34" t="s">
        <v>1169</v>
      </c>
      <c r="C468" s="36" t="s">
        <v>1180</v>
      </c>
      <c r="D468" s="102">
        <v>56</v>
      </c>
      <c r="E468" s="102">
        <v>386</v>
      </c>
      <c r="F468" s="102">
        <v>18</v>
      </c>
      <c r="G468" s="4">
        <f t="shared" si="61"/>
        <v>21.444444444444443</v>
      </c>
      <c r="H468" s="31">
        <f t="shared" si="62"/>
        <v>751</v>
      </c>
      <c r="I468" s="31">
        <f t="shared" si="63"/>
        <v>772</v>
      </c>
      <c r="J468" s="31">
        <f t="shared" si="64"/>
        <v>38</v>
      </c>
      <c r="K468" s="31">
        <f t="shared" si="65"/>
        <v>74</v>
      </c>
      <c r="L468" s="31">
        <f t="shared" si="60"/>
        <v>112</v>
      </c>
      <c r="M468" s="66">
        <f t="shared" si="59"/>
        <v>38.293650793650791</v>
      </c>
      <c r="N468" s="94">
        <f t="shared" si="66"/>
        <v>38.293650793650791</v>
      </c>
    </row>
    <row r="469" spans="1:14" ht="17.100000000000001" customHeight="1" outlineLevel="2">
      <c r="A469" s="52">
        <v>32</v>
      </c>
      <c r="B469" s="34" t="s">
        <v>1169</v>
      </c>
      <c r="C469" s="36" t="s">
        <v>1181</v>
      </c>
      <c r="D469" s="103">
        <v>63</v>
      </c>
      <c r="E469" s="102">
        <v>946</v>
      </c>
      <c r="F469" s="102">
        <v>20</v>
      </c>
      <c r="G469" s="4">
        <f t="shared" si="61"/>
        <v>47.3</v>
      </c>
      <c r="H469" s="31">
        <f t="shared" si="62"/>
        <v>1656</v>
      </c>
      <c r="I469" s="31">
        <f t="shared" si="63"/>
        <v>1703</v>
      </c>
      <c r="J469" s="31">
        <f t="shared" si="64"/>
        <v>83</v>
      </c>
      <c r="K469" s="31">
        <f t="shared" si="65"/>
        <v>167</v>
      </c>
      <c r="L469" s="31">
        <f t="shared" si="60"/>
        <v>250</v>
      </c>
      <c r="M469" s="66">
        <f t="shared" si="59"/>
        <v>75.079365079365076</v>
      </c>
      <c r="N469" s="94">
        <f t="shared" si="66"/>
        <v>75.079365079365076</v>
      </c>
    </row>
    <row r="470" spans="1:14" ht="17.100000000000001" customHeight="1" outlineLevel="2">
      <c r="A470" s="52">
        <v>33</v>
      </c>
      <c r="B470" s="34" t="s">
        <v>1169</v>
      </c>
      <c r="C470" s="36" t="s">
        <v>906</v>
      </c>
      <c r="D470" s="106">
        <v>67</v>
      </c>
      <c r="E470" s="106">
        <v>683</v>
      </c>
      <c r="F470" s="106">
        <v>17</v>
      </c>
      <c r="G470" s="4">
        <f t="shared" si="61"/>
        <v>40.176470588235297</v>
      </c>
      <c r="H470" s="31">
        <f t="shared" si="62"/>
        <v>1406</v>
      </c>
      <c r="I470" s="31">
        <f t="shared" si="63"/>
        <v>1446</v>
      </c>
      <c r="J470" s="31">
        <f t="shared" si="64"/>
        <v>70</v>
      </c>
      <c r="K470" s="31">
        <f t="shared" si="65"/>
        <v>142</v>
      </c>
      <c r="L470" s="31">
        <f t="shared" si="60"/>
        <v>212</v>
      </c>
      <c r="M470" s="66">
        <f t="shared" si="59"/>
        <v>59.964881474978057</v>
      </c>
      <c r="N470" s="94">
        <f t="shared" si="66"/>
        <v>59.964881474978057</v>
      </c>
    </row>
    <row r="471" spans="1:14" ht="17.100000000000001" customHeight="1" outlineLevel="2">
      <c r="A471" s="52">
        <v>34</v>
      </c>
      <c r="B471" s="34" t="s">
        <v>1169</v>
      </c>
      <c r="C471" s="36" t="s">
        <v>864</v>
      </c>
      <c r="D471" s="102">
        <v>51</v>
      </c>
      <c r="E471" s="102">
        <v>645</v>
      </c>
      <c r="F471" s="102">
        <v>15</v>
      </c>
      <c r="G471" s="4">
        <f t="shared" si="61"/>
        <v>43</v>
      </c>
      <c r="H471" s="31">
        <f t="shared" si="62"/>
        <v>1505</v>
      </c>
      <c r="I471" s="31">
        <f t="shared" si="63"/>
        <v>1548</v>
      </c>
      <c r="J471" s="31">
        <f t="shared" si="64"/>
        <v>75</v>
      </c>
      <c r="K471" s="31">
        <f t="shared" si="65"/>
        <v>152</v>
      </c>
      <c r="L471" s="31">
        <f t="shared" si="60"/>
        <v>227</v>
      </c>
      <c r="M471" s="66">
        <f t="shared" si="59"/>
        <v>84.313725490196077</v>
      </c>
      <c r="N471" s="94">
        <f t="shared" si="66"/>
        <v>84.313725490196077</v>
      </c>
    </row>
    <row r="472" spans="1:14" ht="17.100000000000001" customHeight="1" outlineLevel="2">
      <c r="A472" s="52">
        <v>35</v>
      </c>
      <c r="B472" s="34" t="s">
        <v>1169</v>
      </c>
      <c r="C472" s="36" t="s">
        <v>868</v>
      </c>
      <c r="D472" s="102">
        <v>72</v>
      </c>
      <c r="E472" s="102">
        <v>815</v>
      </c>
      <c r="F472" s="102">
        <v>20</v>
      </c>
      <c r="G472" s="4">
        <f t="shared" si="61"/>
        <v>40.75</v>
      </c>
      <c r="H472" s="31">
        <f t="shared" si="62"/>
        <v>1426</v>
      </c>
      <c r="I472" s="31">
        <f t="shared" si="63"/>
        <v>1467</v>
      </c>
      <c r="J472" s="31">
        <f t="shared" si="64"/>
        <v>71</v>
      </c>
      <c r="K472" s="31">
        <f t="shared" si="65"/>
        <v>144</v>
      </c>
      <c r="L472" s="31">
        <f t="shared" si="60"/>
        <v>215</v>
      </c>
      <c r="M472" s="66">
        <f t="shared" si="59"/>
        <v>56.597222222222221</v>
      </c>
      <c r="N472" s="94">
        <f t="shared" si="66"/>
        <v>56.597222222222221</v>
      </c>
    </row>
    <row r="473" spans="1:14" ht="17.100000000000001" customHeight="1" outlineLevel="2">
      <c r="A473" s="52">
        <v>36</v>
      </c>
      <c r="B473" s="34" t="s">
        <v>1169</v>
      </c>
      <c r="C473" s="36" t="s">
        <v>1182</v>
      </c>
      <c r="D473" s="102">
        <v>146</v>
      </c>
      <c r="E473" s="102">
        <v>1306</v>
      </c>
      <c r="F473" s="102">
        <v>20</v>
      </c>
      <c r="G473" s="4">
        <f t="shared" si="61"/>
        <v>65.3</v>
      </c>
      <c r="H473" s="31">
        <f t="shared" si="62"/>
        <v>2286</v>
      </c>
      <c r="I473" s="31">
        <f t="shared" si="63"/>
        <v>2351</v>
      </c>
      <c r="J473" s="31">
        <f t="shared" si="64"/>
        <v>114</v>
      </c>
      <c r="K473" s="31">
        <f t="shared" si="65"/>
        <v>232</v>
      </c>
      <c r="L473" s="31">
        <f t="shared" si="60"/>
        <v>346</v>
      </c>
      <c r="M473" s="66">
        <f t="shared" si="59"/>
        <v>44.726027397260275</v>
      </c>
      <c r="N473" s="94">
        <f t="shared" si="66"/>
        <v>44.726027397260275</v>
      </c>
    </row>
    <row r="474" spans="1:14" ht="17.100000000000001" customHeight="1" outlineLevel="2">
      <c r="A474" s="52">
        <v>37</v>
      </c>
      <c r="B474" s="34" t="s">
        <v>1169</v>
      </c>
      <c r="C474" s="36" t="s">
        <v>1183</v>
      </c>
      <c r="D474" s="102">
        <v>235</v>
      </c>
      <c r="E474" s="102">
        <v>2182</v>
      </c>
      <c r="F474" s="102">
        <v>20</v>
      </c>
      <c r="G474" s="4">
        <f t="shared" si="61"/>
        <v>109.1</v>
      </c>
      <c r="H474" s="31">
        <f t="shared" si="62"/>
        <v>3819</v>
      </c>
      <c r="I474" s="31">
        <f t="shared" si="63"/>
        <v>3928</v>
      </c>
      <c r="J474" s="31">
        <f t="shared" si="64"/>
        <v>191</v>
      </c>
      <c r="K474" s="31">
        <f t="shared" si="65"/>
        <v>390</v>
      </c>
      <c r="L474" s="31">
        <f t="shared" si="60"/>
        <v>581</v>
      </c>
      <c r="M474" s="66">
        <f t="shared" si="59"/>
        <v>46.425531914893618</v>
      </c>
      <c r="N474" s="94">
        <f t="shared" si="66"/>
        <v>46.425531914893618</v>
      </c>
    </row>
    <row r="475" spans="1:14" ht="17.100000000000001" customHeight="1" outlineLevel="2">
      <c r="A475" s="52">
        <v>38</v>
      </c>
      <c r="B475" s="34" t="s">
        <v>1169</v>
      </c>
      <c r="C475" s="36" t="s">
        <v>1184</v>
      </c>
      <c r="D475" s="102">
        <v>157</v>
      </c>
      <c r="E475" s="102">
        <v>1286</v>
      </c>
      <c r="F475" s="102">
        <v>16</v>
      </c>
      <c r="G475" s="4">
        <f t="shared" si="61"/>
        <v>80.375</v>
      </c>
      <c r="H475" s="31">
        <f t="shared" si="62"/>
        <v>2813</v>
      </c>
      <c r="I475" s="31">
        <f t="shared" si="63"/>
        <v>2894</v>
      </c>
      <c r="J475" s="31">
        <f t="shared" si="64"/>
        <v>141</v>
      </c>
      <c r="K475" s="31">
        <f t="shared" si="65"/>
        <v>286</v>
      </c>
      <c r="L475" s="31">
        <f t="shared" si="60"/>
        <v>427</v>
      </c>
      <c r="M475" s="66">
        <f t="shared" si="59"/>
        <v>51.194267515923563</v>
      </c>
      <c r="N475" s="94">
        <f t="shared" si="66"/>
        <v>51.194267515923563</v>
      </c>
    </row>
    <row r="476" spans="1:14" ht="17.100000000000001" customHeight="1" outlineLevel="2">
      <c r="A476" s="52">
        <v>39</v>
      </c>
      <c r="B476" s="34" t="s">
        <v>1169</v>
      </c>
      <c r="C476" s="36" t="s">
        <v>1185</v>
      </c>
      <c r="D476" s="102">
        <v>105</v>
      </c>
      <c r="E476" s="102">
        <v>1383</v>
      </c>
      <c r="F476" s="102">
        <v>20</v>
      </c>
      <c r="G476" s="4">
        <f t="shared" si="61"/>
        <v>69.150000000000006</v>
      </c>
      <c r="H476" s="31">
        <f t="shared" si="62"/>
        <v>2420</v>
      </c>
      <c r="I476" s="31">
        <f t="shared" si="63"/>
        <v>2489</v>
      </c>
      <c r="J476" s="31">
        <f t="shared" si="64"/>
        <v>121</v>
      </c>
      <c r="K476" s="31">
        <f t="shared" si="65"/>
        <v>246</v>
      </c>
      <c r="L476" s="31">
        <f t="shared" si="60"/>
        <v>367</v>
      </c>
      <c r="M476" s="66">
        <f t="shared" si="59"/>
        <v>65.857142857142861</v>
      </c>
      <c r="N476" s="94">
        <f t="shared" si="66"/>
        <v>65.857142857142861</v>
      </c>
    </row>
    <row r="477" spans="1:14" s="117" customFormat="1" ht="17.100000000000001" customHeight="1" outlineLevel="1">
      <c r="A477" s="52"/>
      <c r="B477" s="57" t="s">
        <v>1507</v>
      </c>
      <c r="C477" s="36"/>
      <c r="D477" s="102"/>
      <c r="E477" s="102"/>
      <c r="F477" s="102"/>
      <c r="G477" s="4"/>
      <c r="H477" s="31"/>
      <c r="I477" s="31"/>
      <c r="J477" s="31">
        <f>SUBTOTAL(9,J438:J476)</f>
        <v>2857</v>
      </c>
      <c r="K477" s="31">
        <f>SUBTOTAL(9,K438:K476)</f>
        <v>5772</v>
      </c>
      <c r="L477" s="31">
        <f>SUBTOTAL(9,L438:L476)</f>
        <v>8629</v>
      </c>
      <c r="M477" s="66"/>
      <c r="N477" s="94"/>
    </row>
    <row r="478" spans="1:14" s="7" customFormat="1" ht="17.100000000000001" customHeight="1" outlineLevel="2">
      <c r="A478" s="33">
        <v>1</v>
      </c>
      <c r="B478" s="41" t="s">
        <v>909</v>
      </c>
      <c r="C478" s="53" t="s">
        <v>910</v>
      </c>
      <c r="D478" s="102">
        <v>183</v>
      </c>
      <c r="E478" s="102">
        <v>2044</v>
      </c>
      <c r="F478" s="102">
        <v>19</v>
      </c>
      <c r="G478" s="4">
        <f t="shared" si="61"/>
        <v>107.57894736842105</v>
      </c>
      <c r="H478" s="31">
        <f>ROUND(G478*37,0)</f>
        <v>3980</v>
      </c>
      <c r="I478" s="31">
        <f>ROUND(G478*38,0)</f>
        <v>4088</v>
      </c>
      <c r="J478" s="31">
        <f>ROUND(H478*0.05-1,0)</f>
        <v>198</v>
      </c>
      <c r="K478" s="31">
        <f>ROUND(I478*0.1-20,0)</f>
        <v>389</v>
      </c>
      <c r="L478" s="31">
        <f t="shared" si="60"/>
        <v>587</v>
      </c>
      <c r="M478" s="66">
        <f t="shared" si="59"/>
        <v>58.786310037388553</v>
      </c>
      <c r="N478" s="94">
        <f t="shared" si="66"/>
        <v>58.786310037388553</v>
      </c>
    </row>
    <row r="479" spans="1:14" ht="17.100000000000001" customHeight="1" outlineLevel="2">
      <c r="A479" s="33">
        <v>2</v>
      </c>
      <c r="B479" s="34" t="s">
        <v>909</v>
      </c>
      <c r="C479" s="53" t="s">
        <v>1186</v>
      </c>
      <c r="D479" s="102">
        <v>140</v>
      </c>
      <c r="E479" s="102">
        <v>1262</v>
      </c>
      <c r="F479" s="102">
        <v>17</v>
      </c>
      <c r="G479" s="4">
        <f t="shared" si="61"/>
        <v>74.235294117647058</v>
      </c>
      <c r="H479" s="31">
        <f t="shared" ref="H479:H516" si="67">ROUND(G479*37,0)</f>
        <v>2747</v>
      </c>
      <c r="I479" s="31">
        <f t="shared" ref="I479:I516" si="68">ROUND(G479*38,0)</f>
        <v>2821</v>
      </c>
      <c r="J479" s="31">
        <v>0</v>
      </c>
      <c r="K479" s="31">
        <v>0</v>
      </c>
      <c r="L479" s="31">
        <f t="shared" si="60"/>
        <v>0</v>
      </c>
      <c r="M479" s="66">
        <f t="shared" si="59"/>
        <v>53.02521008403361</v>
      </c>
      <c r="N479" s="94">
        <f t="shared" si="66"/>
        <v>53.02521008403361</v>
      </c>
    </row>
    <row r="480" spans="1:14" ht="17.100000000000001" customHeight="1" outlineLevel="2">
      <c r="A480" s="33">
        <v>3</v>
      </c>
      <c r="B480" s="34" t="s">
        <v>909</v>
      </c>
      <c r="C480" s="53" t="s">
        <v>768</v>
      </c>
      <c r="D480" s="102">
        <v>89</v>
      </c>
      <c r="E480" s="102">
        <v>1591</v>
      </c>
      <c r="F480" s="102">
        <v>20</v>
      </c>
      <c r="G480" s="4">
        <f t="shared" si="61"/>
        <v>79.55</v>
      </c>
      <c r="H480" s="31">
        <f t="shared" si="67"/>
        <v>2943</v>
      </c>
      <c r="I480" s="31">
        <f t="shared" si="68"/>
        <v>3023</v>
      </c>
      <c r="J480" s="31">
        <f t="shared" ref="J480:J500" si="69">ROUND(H480*0.05-1,0)</f>
        <v>146</v>
      </c>
      <c r="K480" s="31">
        <f t="shared" ref="K480:K516" si="70">ROUND(I480*0.1,0)</f>
        <v>302</v>
      </c>
      <c r="L480" s="31">
        <f t="shared" si="60"/>
        <v>448</v>
      </c>
      <c r="M480" s="66">
        <f t="shared" si="59"/>
        <v>89.382022471910119</v>
      </c>
      <c r="N480" s="94">
        <f t="shared" si="66"/>
        <v>89.382022471910119</v>
      </c>
    </row>
    <row r="481" spans="1:14" ht="17.100000000000001" customHeight="1" outlineLevel="2">
      <c r="A481" s="33">
        <v>4</v>
      </c>
      <c r="B481" s="34" t="s">
        <v>909</v>
      </c>
      <c r="C481" s="54" t="s">
        <v>917</v>
      </c>
      <c r="D481" s="112">
        <v>370</v>
      </c>
      <c r="E481" s="102">
        <v>2570</v>
      </c>
      <c r="F481" s="102">
        <v>17</v>
      </c>
      <c r="G481" s="4">
        <f t="shared" si="61"/>
        <v>151.1764705882353</v>
      </c>
      <c r="H481" s="31">
        <f t="shared" si="67"/>
        <v>5594</v>
      </c>
      <c r="I481" s="31">
        <f t="shared" si="68"/>
        <v>5745</v>
      </c>
      <c r="J481" s="31">
        <f t="shared" si="69"/>
        <v>279</v>
      </c>
      <c r="K481" s="31">
        <f>ROUND(I481*0.1-20,0)</f>
        <v>555</v>
      </c>
      <c r="L481" s="31">
        <f t="shared" si="60"/>
        <v>834</v>
      </c>
      <c r="M481" s="66">
        <f t="shared" si="59"/>
        <v>40.858505564387919</v>
      </c>
      <c r="N481" s="94">
        <f t="shared" si="66"/>
        <v>40.858505564387919</v>
      </c>
    </row>
    <row r="482" spans="1:14" ht="17.100000000000001" customHeight="1" outlineLevel="2">
      <c r="A482" s="33">
        <v>5</v>
      </c>
      <c r="B482" s="34" t="s">
        <v>909</v>
      </c>
      <c r="C482" s="53" t="s">
        <v>389</v>
      </c>
      <c r="D482" s="102">
        <v>57</v>
      </c>
      <c r="E482" s="102">
        <v>670</v>
      </c>
      <c r="F482" s="102">
        <v>19</v>
      </c>
      <c r="G482" s="4">
        <f t="shared" si="61"/>
        <v>35.263157894736842</v>
      </c>
      <c r="H482" s="31">
        <f t="shared" si="67"/>
        <v>1305</v>
      </c>
      <c r="I482" s="31">
        <f t="shared" si="68"/>
        <v>1340</v>
      </c>
      <c r="J482" s="31">
        <f t="shared" si="69"/>
        <v>64</v>
      </c>
      <c r="K482" s="31">
        <f t="shared" si="70"/>
        <v>134</v>
      </c>
      <c r="L482" s="31">
        <f t="shared" si="60"/>
        <v>198</v>
      </c>
      <c r="M482" s="66">
        <f t="shared" si="59"/>
        <v>61.865189289012001</v>
      </c>
      <c r="N482" s="94">
        <f t="shared" si="66"/>
        <v>61.865189289012001</v>
      </c>
    </row>
    <row r="483" spans="1:14" ht="17.100000000000001" customHeight="1" outlineLevel="2">
      <c r="A483" s="33">
        <v>6</v>
      </c>
      <c r="B483" s="34" t="s">
        <v>909</v>
      </c>
      <c r="C483" s="27" t="s">
        <v>1262</v>
      </c>
      <c r="D483" s="102">
        <v>36</v>
      </c>
      <c r="E483" s="102">
        <v>476</v>
      </c>
      <c r="F483" s="102">
        <v>20</v>
      </c>
      <c r="G483" s="4">
        <f t="shared" si="61"/>
        <v>23.8</v>
      </c>
      <c r="H483" s="31">
        <f t="shared" si="67"/>
        <v>881</v>
      </c>
      <c r="I483" s="31">
        <f t="shared" si="68"/>
        <v>904</v>
      </c>
      <c r="J483" s="31">
        <f t="shared" si="69"/>
        <v>43</v>
      </c>
      <c r="K483" s="31">
        <f t="shared" si="70"/>
        <v>90</v>
      </c>
      <c r="L483" s="31">
        <f>J483+K483</f>
        <v>133</v>
      </c>
      <c r="M483" s="66">
        <f>G483*100/D483</f>
        <v>66.111111111111114</v>
      </c>
      <c r="N483" s="94">
        <f t="shared" si="66"/>
        <v>66.111111111111114</v>
      </c>
    </row>
    <row r="484" spans="1:14" ht="17.100000000000001" customHeight="1" outlineLevel="2">
      <c r="A484" s="33">
        <v>7</v>
      </c>
      <c r="B484" s="34" t="s">
        <v>909</v>
      </c>
      <c r="C484" s="53" t="s">
        <v>921</v>
      </c>
      <c r="D484" s="102">
        <v>90</v>
      </c>
      <c r="E484" s="106">
        <v>968</v>
      </c>
      <c r="F484" s="106">
        <v>18</v>
      </c>
      <c r="G484" s="4">
        <f t="shared" si="61"/>
        <v>53.777777777777779</v>
      </c>
      <c r="H484" s="31">
        <f t="shared" si="67"/>
        <v>1990</v>
      </c>
      <c r="I484" s="31">
        <f t="shared" si="68"/>
        <v>2044</v>
      </c>
      <c r="J484" s="31">
        <f t="shared" si="69"/>
        <v>99</v>
      </c>
      <c r="K484" s="31">
        <f t="shared" si="70"/>
        <v>204</v>
      </c>
      <c r="L484" s="31">
        <f t="shared" si="60"/>
        <v>303</v>
      </c>
      <c r="M484" s="66">
        <f t="shared" si="59"/>
        <v>59.753086419753089</v>
      </c>
      <c r="N484" s="94">
        <f t="shared" si="66"/>
        <v>59.753086419753089</v>
      </c>
    </row>
    <row r="485" spans="1:14" ht="17.100000000000001" customHeight="1" outlineLevel="2">
      <c r="A485" s="33">
        <v>8</v>
      </c>
      <c r="B485" s="34" t="s">
        <v>909</v>
      </c>
      <c r="C485" s="53" t="s">
        <v>1194</v>
      </c>
      <c r="D485" s="102">
        <v>600</v>
      </c>
      <c r="E485" s="113">
        <v>150</v>
      </c>
      <c r="F485" s="113">
        <v>1</v>
      </c>
      <c r="G485" s="4">
        <f t="shared" si="61"/>
        <v>150</v>
      </c>
      <c r="H485" s="31">
        <f t="shared" si="67"/>
        <v>5550</v>
      </c>
      <c r="I485" s="31">
        <f t="shared" si="68"/>
        <v>5700</v>
      </c>
      <c r="J485" s="31">
        <f t="shared" si="69"/>
        <v>277</v>
      </c>
      <c r="K485" s="31">
        <f>ROUND(I485*0.1-20,0)</f>
        <v>550</v>
      </c>
      <c r="L485" s="31">
        <f t="shared" si="60"/>
        <v>827</v>
      </c>
      <c r="M485" s="66">
        <f t="shared" si="59"/>
        <v>25</v>
      </c>
      <c r="N485" s="94">
        <f t="shared" si="66"/>
        <v>25</v>
      </c>
    </row>
    <row r="486" spans="1:14" ht="15.75" outlineLevel="2">
      <c r="A486" s="33">
        <v>9</v>
      </c>
      <c r="B486" s="34" t="s">
        <v>909</v>
      </c>
      <c r="C486" s="37" t="s">
        <v>1503</v>
      </c>
      <c r="D486" s="113">
        <v>500</v>
      </c>
      <c r="E486" s="113">
        <v>110</v>
      </c>
      <c r="F486" s="113">
        <v>1</v>
      </c>
      <c r="G486" s="4">
        <f t="shared" si="61"/>
        <v>110</v>
      </c>
      <c r="H486" s="31">
        <f t="shared" si="67"/>
        <v>4070</v>
      </c>
      <c r="I486" s="31">
        <f t="shared" si="68"/>
        <v>4180</v>
      </c>
      <c r="J486" s="31">
        <f t="shared" si="69"/>
        <v>203</v>
      </c>
      <c r="K486" s="31">
        <f>ROUND(I486*0.1-10,0)</f>
        <v>408</v>
      </c>
      <c r="L486" s="31">
        <f>J486+K486</f>
        <v>611</v>
      </c>
      <c r="M486" s="66">
        <f>G486*100/D486</f>
        <v>22</v>
      </c>
      <c r="N486" s="94">
        <f t="shared" si="66"/>
        <v>22</v>
      </c>
    </row>
    <row r="487" spans="1:14" ht="17.100000000000001" customHeight="1" outlineLevel="2">
      <c r="A487" s="33">
        <v>10</v>
      </c>
      <c r="B487" s="34" t="s">
        <v>909</v>
      </c>
      <c r="C487" s="53" t="s">
        <v>1187</v>
      </c>
      <c r="D487" s="102">
        <v>75</v>
      </c>
      <c r="E487" s="102">
        <v>1125</v>
      </c>
      <c r="F487" s="102">
        <v>19</v>
      </c>
      <c r="G487" s="4">
        <f t="shared" si="61"/>
        <v>59.210526315789473</v>
      </c>
      <c r="H487" s="31">
        <f t="shared" si="67"/>
        <v>2191</v>
      </c>
      <c r="I487" s="31">
        <f t="shared" si="68"/>
        <v>2250</v>
      </c>
      <c r="J487" s="31">
        <f t="shared" si="69"/>
        <v>109</v>
      </c>
      <c r="K487" s="31">
        <f t="shared" si="70"/>
        <v>225</v>
      </c>
      <c r="L487" s="31">
        <f t="shared" si="60"/>
        <v>334</v>
      </c>
      <c r="M487" s="66">
        <f t="shared" si="59"/>
        <v>78.94736842105263</v>
      </c>
      <c r="N487" s="94">
        <f t="shared" si="66"/>
        <v>78.94736842105263</v>
      </c>
    </row>
    <row r="488" spans="1:14" ht="17.100000000000001" customHeight="1" outlineLevel="2">
      <c r="A488" s="33">
        <v>11</v>
      </c>
      <c r="B488" s="34" t="s">
        <v>909</v>
      </c>
      <c r="C488" s="9" t="s">
        <v>1597</v>
      </c>
      <c r="D488" s="102">
        <v>57</v>
      </c>
      <c r="E488" s="102">
        <v>660</v>
      </c>
      <c r="F488" s="102">
        <v>17</v>
      </c>
      <c r="G488" s="4">
        <f t="shared" si="61"/>
        <v>38.823529411764703</v>
      </c>
      <c r="H488" s="31">
        <f t="shared" si="67"/>
        <v>1436</v>
      </c>
      <c r="I488" s="31">
        <f t="shared" si="68"/>
        <v>1475</v>
      </c>
      <c r="J488" s="31">
        <f t="shared" si="69"/>
        <v>71</v>
      </c>
      <c r="K488" s="31">
        <f t="shared" si="70"/>
        <v>148</v>
      </c>
      <c r="L488" s="31">
        <f t="shared" si="60"/>
        <v>219</v>
      </c>
      <c r="M488" s="66">
        <f t="shared" si="59"/>
        <v>68.111455108359124</v>
      </c>
      <c r="N488" s="94">
        <f t="shared" si="66"/>
        <v>68.111455108359124</v>
      </c>
    </row>
    <row r="489" spans="1:14" ht="17.100000000000001" customHeight="1" outlineLevel="2">
      <c r="A489" s="33">
        <v>12</v>
      </c>
      <c r="B489" s="34" t="s">
        <v>909</v>
      </c>
      <c r="C489" s="53" t="s">
        <v>930</v>
      </c>
      <c r="D489" s="107">
        <v>29</v>
      </c>
      <c r="E489" s="102">
        <v>335</v>
      </c>
      <c r="F489" s="102">
        <v>17</v>
      </c>
      <c r="G489" s="4">
        <f t="shared" si="61"/>
        <v>19.705882352941178</v>
      </c>
      <c r="H489" s="31">
        <f t="shared" si="67"/>
        <v>729</v>
      </c>
      <c r="I489" s="31">
        <f t="shared" si="68"/>
        <v>749</v>
      </c>
      <c r="J489" s="31">
        <f t="shared" si="69"/>
        <v>35</v>
      </c>
      <c r="K489" s="31">
        <f t="shared" si="70"/>
        <v>75</v>
      </c>
      <c r="L489" s="31">
        <f t="shared" si="60"/>
        <v>110</v>
      </c>
      <c r="M489" s="66">
        <f t="shared" si="59"/>
        <v>67.951318458417859</v>
      </c>
      <c r="N489" s="94">
        <f t="shared" si="66"/>
        <v>67.951318458417859</v>
      </c>
    </row>
    <row r="490" spans="1:14" ht="17.100000000000001" customHeight="1" outlineLevel="2">
      <c r="A490" s="33">
        <v>13</v>
      </c>
      <c r="B490" s="34" t="s">
        <v>909</v>
      </c>
      <c r="C490" s="51" t="s">
        <v>1499</v>
      </c>
      <c r="D490" s="106">
        <v>370</v>
      </c>
      <c r="E490" s="102">
        <v>2199</v>
      </c>
      <c r="F490" s="102">
        <v>18</v>
      </c>
      <c r="G490" s="4">
        <f t="shared" si="61"/>
        <v>122.16666666666667</v>
      </c>
      <c r="H490" s="31">
        <f t="shared" si="67"/>
        <v>4520</v>
      </c>
      <c r="I490" s="31">
        <f t="shared" si="68"/>
        <v>4642</v>
      </c>
      <c r="J490" s="31">
        <f t="shared" si="69"/>
        <v>225</v>
      </c>
      <c r="K490" s="31">
        <f>ROUND(I490*0.1-10,0)</f>
        <v>454</v>
      </c>
      <c r="L490" s="31">
        <f t="shared" si="60"/>
        <v>679</v>
      </c>
      <c r="M490" s="66">
        <f t="shared" si="59"/>
        <v>33.018018018018019</v>
      </c>
      <c r="N490" s="94">
        <f t="shared" si="66"/>
        <v>33.018018018018019</v>
      </c>
    </row>
    <row r="491" spans="1:14" ht="17.100000000000001" customHeight="1" outlineLevel="2">
      <c r="A491" s="33">
        <v>14</v>
      </c>
      <c r="B491" s="34" t="s">
        <v>909</v>
      </c>
      <c r="C491" s="53" t="s">
        <v>935</v>
      </c>
      <c r="D491" s="107">
        <v>126</v>
      </c>
      <c r="E491" s="102">
        <v>1037</v>
      </c>
      <c r="F491" s="102">
        <v>19</v>
      </c>
      <c r="G491" s="4">
        <f t="shared" si="61"/>
        <v>54.578947368421055</v>
      </c>
      <c r="H491" s="31">
        <f t="shared" si="67"/>
        <v>2019</v>
      </c>
      <c r="I491" s="31">
        <f t="shared" si="68"/>
        <v>2074</v>
      </c>
      <c r="J491" s="31">
        <f t="shared" si="69"/>
        <v>100</v>
      </c>
      <c r="K491" s="31">
        <f t="shared" si="70"/>
        <v>207</v>
      </c>
      <c r="L491" s="31">
        <f t="shared" si="60"/>
        <v>307</v>
      </c>
      <c r="M491" s="66">
        <f t="shared" si="59"/>
        <v>43.316624895572268</v>
      </c>
      <c r="N491" s="94">
        <f t="shared" si="66"/>
        <v>43.316624895572268</v>
      </c>
    </row>
    <row r="492" spans="1:14" ht="17.100000000000001" customHeight="1" outlineLevel="2">
      <c r="A492" s="33">
        <v>15</v>
      </c>
      <c r="B492" s="34" t="s">
        <v>909</v>
      </c>
      <c r="C492" s="53" t="s">
        <v>1188</v>
      </c>
      <c r="D492" s="107">
        <v>46</v>
      </c>
      <c r="E492" s="102">
        <v>699</v>
      </c>
      <c r="F492" s="102">
        <v>20</v>
      </c>
      <c r="G492" s="4">
        <f t="shared" si="61"/>
        <v>34.950000000000003</v>
      </c>
      <c r="H492" s="31">
        <f t="shared" si="67"/>
        <v>1293</v>
      </c>
      <c r="I492" s="31">
        <f t="shared" si="68"/>
        <v>1328</v>
      </c>
      <c r="J492" s="31">
        <f t="shared" si="69"/>
        <v>64</v>
      </c>
      <c r="K492" s="31">
        <f t="shared" si="70"/>
        <v>133</v>
      </c>
      <c r="L492" s="31">
        <f t="shared" si="60"/>
        <v>197</v>
      </c>
      <c r="M492" s="66">
        <f t="shared" si="59"/>
        <v>75.978260869565233</v>
      </c>
      <c r="N492" s="94">
        <f t="shared" si="66"/>
        <v>75.978260869565233</v>
      </c>
    </row>
    <row r="493" spans="1:14" ht="17.100000000000001" customHeight="1" outlineLevel="2">
      <c r="A493" s="33">
        <v>16</v>
      </c>
      <c r="B493" s="34" t="s">
        <v>909</v>
      </c>
      <c r="C493" s="53" t="s">
        <v>1189</v>
      </c>
      <c r="D493" s="102">
        <v>397</v>
      </c>
      <c r="E493" s="102">
        <v>3299</v>
      </c>
      <c r="F493" s="102">
        <v>21</v>
      </c>
      <c r="G493" s="4">
        <f t="shared" si="61"/>
        <v>157.0952380952381</v>
      </c>
      <c r="H493" s="31">
        <f t="shared" si="67"/>
        <v>5813</v>
      </c>
      <c r="I493" s="31">
        <f t="shared" si="68"/>
        <v>5970</v>
      </c>
      <c r="J493" s="31">
        <f t="shared" si="69"/>
        <v>290</v>
      </c>
      <c r="K493" s="31">
        <f>ROUND(I493*0.1-10,0)</f>
        <v>587</v>
      </c>
      <c r="L493" s="31">
        <f t="shared" si="60"/>
        <v>877</v>
      </c>
      <c r="M493" s="66">
        <f t="shared" si="59"/>
        <v>39.570588940866024</v>
      </c>
      <c r="N493" s="94">
        <f t="shared" si="66"/>
        <v>39.570588940866024</v>
      </c>
    </row>
    <row r="494" spans="1:14" ht="17.100000000000001" customHeight="1" outlineLevel="2">
      <c r="A494" s="33">
        <v>17</v>
      </c>
      <c r="B494" s="34" t="s">
        <v>909</v>
      </c>
      <c r="C494" s="53" t="s">
        <v>941</v>
      </c>
      <c r="D494" s="102">
        <v>118</v>
      </c>
      <c r="E494" s="102">
        <v>1382</v>
      </c>
      <c r="F494" s="102">
        <v>20</v>
      </c>
      <c r="G494" s="4">
        <f t="shared" si="61"/>
        <v>69.099999999999994</v>
      </c>
      <c r="H494" s="31">
        <f t="shared" si="67"/>
        <v>2557</v>
      </c>
      <c r="I494" s="31">
        <f t="shared" si="68"/>
        <v>2626</v>
      </c>
      <c r="J494" s="31">
        <f t="shared" si="69"/>
        <v>127</v>
      </c>
      <c r="K494" s="31">
        <f t="shared" si="70"/>
        <v>263</v>
      </c>
      <c r="L494" s="31">
        <f t="shared" si="60"/>
        <v>390</v>
      </c>
      <c r="M494" s="66">
        <f t="shared" si="59"/>
        <v>58.559322033898297</v>
      </c>
      <c r="N494" s="94">
        <f t="shared" si="66"/>
        <v>58.559322033898297</v>
      </c>
    </row>
    <row r="495" spans="1:14" ht="17.100000000000001" customHeight="1" outlineLevel="2">
      <c r="A495" s="33">
        <v>18</v>
      </c>
      <c r="B495" s="34" t="s">
        <v>909</v>
      </c>
      <c r="C495" s="53" t="s">
        <v>1190</v>
      </c>
      <c r="D495" s="102">
        <v>37</v>
      </c>
      <c r="E495" s="102">
        <v>290</v>
      </c>
      <c r="F495" s="102">
        <v>16</v>
      </c>
      <c r="G495" s="4">
        <f t="shared" si="61"/>
        <v>18.125</v>
      </c>
      <c r="H495" s="31">
        <f t="shared" si="67"/>
        <v>671</v>
      </c>
      <c r="I495" s="31">
        <f t="shared" si="68"/>
        <v>689</v>
      </c>
      <c r="J495" s="31">
        <v>0</v>
      </c>
      <c r="K495" s="31">
        <v>0</v>
      </c>
      <c r="L495" s="31">
        <f t="shared" si="60"/>
        <v>0</v>
      </c>
      <c r="M495" s="66">
        <f t="shared" si="59"/>
        <v>48.986486486486484</v>
      </c>
      <c r="N495" s="94">
        <f t="shared" si="66"/>
        <v>48.986486486486484</v>
      </c>
    </row>
    <row r="496" spans="1:14" ht="17.100000000000001" customHeight="1" outlineLevel="2">
      <c r="A496" s="33">
        <v>19</v>
      </c>
      <c r="B496" s="34" t="s">
        <v>909</v>
      </c>
      <c r="C496" s="53" t="s">
        <v>1500</v>
      </c>
      <c r="D496" s="102">
        <v>31</v>
      </c>
      <c r="E496" s="102">
        <v>300</v>
      </c>
      <c r="F496" s="102">
        <v>20</v>
      </c>
      <c r="G496" s="4">
        <f t="shared" si="61"/>
        <v>15</v>
      </c>
      <c r="H496" s="31">
        <f t="shared" si="67"/>
        <v>555</v>
      </c>
      <c r="I496" s="31">
        <f t="shared" si="68"/>
        <v>570</v>
      </c>
      <c r="J496" s="31">
        <f t="shared" si="69"/>
        <v>27</v>
      </c>
      <c r="K496" s="31">
        <f t="shared" si="70"/>
        <v>57</v>
      </c>
      <c r="L496" s="31">
        <f t="shared" si="60"/>
        <v>84</v>
      </c>
      <c r="M496" s="66">
        <f t="shared" si="59"/>
        <v>48.387096774193552</v>
      </c>
      <c r="N496" s="94">
        <f t="shared" si="66"/>
        <v>48.387096774193552</v>
      </c>
    </row>
    <row r="497" spans="1:14" ht="17.100000000000001" customHeight="1" outlineLevel="2">
      <c r="A497" s="33">
        <v>20</v>
      </c>
      <c r="B497" s="34" t="s">
        <v>909</v>
      </c>
      <c r="C497" s="53" t="s">
        <v>410</v>
      </c>
      <c r="D497" s="102">
        <v>29</v>
      </c>
      <c r="E497" s="102">
        <v>352</v>
      </c>
      <c r="F497" s="102">
        <v>20</v>
      </c>
      <c r="G497" s="4">
        <f t="shared" si="61"/>
        <v>17.600000000000001</v>
      </c>
      <c r="H497" s="31">
        <f t="shared" si="67"/>
        <v>651</v>
      </c>
      <c r="I497" s="31">
        <f t="shared" si="68"/>
        <v>669</v>
      </c>
      <c r="J497" s="31">
        <f t="shared" si="69"/>
        <v>32</v>
      </c>
      <c r="K497" s="31">
        <f t="shared" si="70"/>
        <v>67</v>
      </c>
      <c r="L497" s="31">
        <f t="shared" si="60"/>
        <v>99</v>
      </c>
      <c r="M497" s="66">
        <f t="shared" si="59"/>
        <v>60.689655172413801</v>
      </c>
      <c r="N497" s="94">
        <f t="shared" si="66"/>
        <v>60.689655172413801</v>
      </c>
    </row>
    <row r="498" spans="1:14" ht="17.100000000000001" customHeight="1" outlineLevel="2">
      <c r="A498" s="33">
        <v>21</v>
      </c>
      <c r="B498" s="34" t="s">
        <v>909</v>
      </c>
      <c r="C498" s="53" t="s">
        <v>106</v>
      </c>
      <c r="D498" s="102">
        <v>106</v>
      </c>
      <c r="E498" s="102">
        <v>1496</v>
      </c>
      <c r="F498" s="102">
        <v>20</v>
      </c>
      <c r="G498" s="4">
        <f t="shared" si="61"/>
        <v>74.8</v>
      </c>
      <c r="H498" s="31">
        <f t="shared" si="67"/>
        <v>2768</v>
      </c>
      <c r="I498" s="31">
        <f t="shared" si="68"/>
        <v>2842</v>
      </c>
      <c r="J498" s="31">
        <f t="shared" si="69"/>
        <v>137</v>
      </c>
      <c r="K498" s="31">
        <f t="shared" si="70"/>
        <v>284</v>
      </c>
      <c r="L498" s="31">
        <f t="shared" si="60"/>
        <v>421</v>
      </c>
      <c r="M498" s="66">
        <f t="shared" si="59"/>
        <v>70.566037735849051</v>
      </c>
      <c r="N498" s="94">
        <f t="shared" si="66"/>
        <v>70.566037735849051</v>
      </c>
    </row>
    <row r="499" spans="1:14" ht="17.100000000000001" customHeight="1" outlineLevel="2">
      <c r="A499" s="33">
        <v>22</v>
      </c>
      <c r="B499" s="34" t="s">
        <v>909</v>
      </c>
      <c r="C499" s="53" t="s">
        <v>1191</v>
      </c>
      <c r="D499" s="102">
        <v>158</v>
      </c>
      <c r="E499" s="102">
        <v>2494</v>
      </c>
      <c r="F499" s="102">
        <v>22</v>
      </c>
      <c r="G499" s="4">
        <f t="shared" si="61"/>
        <v>113.36363636363636</v>
      </c>
      <c r="H499" s="31">
        <f t="shared" si="67"/>
        <v>4194</v>
      </c>
      <c r="I499" s="31">
        <f t="shared" si="68"/>
        <v>4308</v>
      </c>
      <c r="J499" s="31">
        <f t="shared" si="69"/>
        <v>209</v>
      </c>
      <c r="K499" s="31">
        <f t="shared" si="70"/>
        <v>431</v>
      </c>
      <c r="L499" s="31">
        <f t="shared" si="60"/>
        <v>640</v>
      </c>
      <c r="M499" s="66">
        <f t="shared" si="59"/>
        <v>71.749136939010356</v>
      </c>
      <c r="N499" s="94">
        <f t="shared" si="66"/>
        <v>71.749136939010356</v>
      </c>
    </row>
    <row r="500" spans="1:14" ht="17.100000000000001" customHeight="1" outlineLevel="2">
      <c r="A500" s="33">
        <v>23</v>
      </c>
      <c r="B500" s="34" t="s">
        <v>909</v>
      </c>
      <c r="C500" s="53" t="s">
        <v>954</v>
      </c>
      <c r="D500" s="107">
        <v>204</v>
      </c>
      <c r="E500" s="102">
        <v>2057</v>
      </c>
      <c r="F500" s="102">
        <v>19</v>
      </c>
      <c r="G500" s="4">
        <f t="shared" si="61"/>
        <v>108.26315789473684</v>
      </c>
      <c r="H500" s="31">
        <f t="shared" si="67"/>
        <v>4006</v>
      </c>
      <c r="I500" s="31">
        <f t="shared" si="68"/>
        <v>4114</v>
      </c>
      <c r="J500" s="31">
        <f t="shared" si="69"/>
        <v>199</v>
      </c>
      <c r="K500" s="31">
        <f t="shared" si="70"/>
        <v>411</v>
      </c>
      <c r="L500" s="31">
        <f t="shared" si="60"/>
        <v>610</v>
      </c>
      <c r="M500" s="66">
        <f t="shared" si="59"/>
        <v>53.070175438596486</v>
      </c>
      <c r="N500" s="94">
        <f t="shared" si="66"/>
        <v>53.070175438596486</v>
      </c>
    </row>
    <row r="501" spans="1:14" ht="17.100000000000001" customHeight="1" outlineLevel="2">
      <c r="A501" s="33">
        <v>24</v>
      </c>
      <c r="B501" s="34" t="s">
        <v>909</v>
      </c>
      <c r="C501" s="37" t="s">
        <v>1501</v>
      </c>
      <c r="D501" s="113">
        <v>1</v>
      </c>
      <c r="E501" s="113">
        <v>0</v>
      </c>
      <c r="F501" s="113">
        <v>1</v>
      </c>
      <c r="G501" s="4">
        <f t="shared" si="61"/>
        <v>0</v>
      </c>
      <c r="H501" s="31">
        <f t="shared" si="67"/>
        <v>0</v>
      </c>
      <c r="I501" s="31">
        <f t="shared" si="68"/>
        <v>0</v>
      </c>
      <c r="J501" s="31">
        <f t="shared" si="64"/>
        <v>0</v>
      </c>
      <c r="K501" s="31">
        <f t="shared" si="70"/>
        <v>0</v>
      </c>
      <c r="L501" s="31">
        <f>J501+K501</f>
        <v>0</v>
      </c>
      <c r="M501" s="66">
        <f>G501*100/D501</f>
        <v>0</v>
      </c>
      <c r="N501" s="94">
        <f t="shared" si="66"/>
        <v>0</v>
      </c>
    </row>
    <row r="502" spans="1:14" ht="17.100000000000001" customHeight="1" outlineLevel="2">
      <c r="A502" s="33">
        <v>25</v>
      </c>
      <c r="B502" s="34" t="s">
        <v>909</v>
      </c>
      <c r="C502" s="53" t="s">
        <v>957</v>
      </c>
      <c r="D502" s="102">
        <v>142</v>
      </c>
      <c r="E502" s="102">
        <v>1592</v>
      </c>
      <c r="F502" s="102">
        <v>20</v>
      </c>
      <c r="G502" s="4">
        <f t="shared" si="61"/>
        <v>79.599999999999994</v>
      </c>
      <c r="H502" s="31">
        <f t="shared" si="67"/>
        <v>2945</v>
      </c>
      <c r="I502" s="31">
        <f t="shared" si="68"/>
        <v>3025</v>
      </c>
      <c r="J502" s="31">
        <f>ROUND(H502*0.05-1,0)</f>
        <v>146</v>
      </c>
      <c r="K502" s="31">
        <f t="shared" si="70"/>
        <v>303</v>
      </c>
      <c r="L502" s="31">
        <f t="shared" si="60"/>
        <v>449</v>
      </c>
      <c r="M502" s="66">
        <f t="shared" si="59"/>
        <v>56.056338028169009</v>
      </c>
      <c r="N502" s="94">
        <f t="shared" si="66"/>
        <v>56.056338028169009</v>
      </c>
    </row>
    <row r="503" spans="1:14" ht="17.100000000000001" customHeight="1" outlineLevel="2">
      <c r="A503" s="33">
        <v>26</v>
      </c>
      <c r="B503" s="34" t="s">
        <v>909</v>
      </c>
      <c r="C503" s="53" t="s">
        <v>959</v>
      </c>
      <c r="D503" s="102">
        <v>126</v>
      </c>
      <c r="E503" s="102">
        <v>237</v>
      </c>
      <c r="F503" s="102">
        <v>5</v>
      </c>
      <c r="G503" s="4">
        <f t="shared" si="61"/>
        <v>47.4</v>
      </c>
      <c r="H503" s="31">
        <f t="shared" si="67"/>
        <v>1754</v>
      </c>
      <c r="I503" s="31">
        <f t="shared" si="68"/>
        <v>1801</v>
      </c>
      <c r="J503" s="31">
        <f t="shared" ref="J503:J516" si="71">ROUND(H503*0.05-1,0)</f>
        <v>87</v>
      </c>
      <c r="K503" s="31">
        <f t="shared" si="70"/>
        <v>180</v>
      </c>
      <c r="L503" s="31">
        <f t="shared" si="60"/>
        <v>267</v>
      </c>
      <c r="M503" s="66">
        <f t="shared" si="59"/>
        <v>37.61904761904762</v>
      </c>
      <c r="N503" s="94">
        <f t="shared" si="66"/>
        <v>37.61904761904762</v>
      </c>
    </row>
    <row r="504" spans="1:14" ht="17.100000000000001" customHeight="1" outlineLevel="2">
      <c r="A504" s="33">
        <v>27</v>
      </c>
      <c r="B504" s="34" t="s">
        <v>909</v>
      </c>
      <c r="C504" s="53" t="s">
        <v>967</v>
      </c>
      <c r="D504" s="102">
        <v>101</v>
      </c>
      <c r="E504" s="102">
        <v>40</v>
      </c>
      <c r="F504" s="102">
        <v>1</v>
      </c>
      <c r="G504" s="4">
        <f t="shared" si="61"/>
        <v>40</v>
      </c>
      <c r="H504" s="31">
        <f t="shared" si="67"/>
        <v>1480</v>
      </c>
      <c r="I504" s="31">
        <f t="shared" si="68"/>
        <v>1520</v>
      </c>
      <c r="J504" s="31">
        <v>0</v>
      </c>
      <c r="K504" s="31">
        <v>0</v>
      </c>
      <c r="L504" s="31">
        <f t="shared" si="60"/>
        <v>0</v>
      </c>
      <c r="M504" s="66">
        <f t="shared" si="59"/>
        <v>39.603960396039604</v>
      </c>
      <c r="N504" s="94">
        <f t="shared" si="66"/>
        <v>39.603960396039604</v>
      </c>
    </row>
    <row r="505" spans="1:14" ht="17.100000000000001" customHeight="1" outlineLevel="2">
      <c r="A505" s="33">
        <v>28</v>
      </c>
      <c r="B505" s="34" t="s">
        <v>909</v>
      </c>
      <c r="C505" s="53" t="s">
        <v>970</v>
      </c>
      <c r="D505" s="102">
        <v>76</v>
      </c>
      <c r="E505" s="102">
        <v>840</v>
      </c>
      <c r="F505" s="102">
        <v>20</v>
      </c>
      <c r="G505" s="4">
        <f t="shared" si="61"/>
        <v>42</v>
      </c>
      <c r="H505" s="31">
        <f t="shared" si="67"/>
        <v>1554</v>
      </c>
      <c r="I505" s="31">
        <f t="shared" si="68"/>
        <v>1596</v>
      </c>
      <c r="J505" s="31">
        <f t="shared" si="71"/>
        <v>77</v>
      </c>
      <c r="K505" s="31">
        <f t="shared" si="70"/>
        <v>160</v>
      </c>
      <c r="L505" s="31">
        <f t="shared" si="60"/>
        <v>237</v>
      </c>
      <c r="M505" s="66">
        <f t="shared" si="59"/>
        <v>55.263157894736842</v>
      </c>
      <c r="N505" s="94">
        <f t="shared" si="66"/>
        <v>55.263157894736842</v>
      </c>
    </row>
    <row r="506" spans="1:14" ht="17.100000000000001" customHeight="1" outlineLevel="2">
      <c r="A506" s="33">
        <v>29</v>
      </c>
      <c r="B506" s="34" t="s">
        <v>909</v>
      </c>
      <c r="C506" s="53" t="s">
        <v>1192</v>
      </c>
      <c r="D506" s="102">
        <v>133</v>
      </c>
      <c r="E506" s="102">
        <v>50</v>
      </c>
      <c r="F506" s="102">
        <v>1</v>
      </c>
      <c r="G506" s="4">
        <f t="shared" si="61"/>
        <v>50</v>
      </c>
      <c r="H506" s="31">
        <f t="shared" si="67"/>
        <v>1850</v>
      </c>
      <c r="I506" s="31">
        <f t="shared" si="68"/>
        <v>1900</v>
      </c>
      <c r="J506" s="31">
        <f t="shared" si="71"/>
        <v>92</v>
      </c>
      <c r="K506" s="31">
        <f t="shared" si="70"/>
        <v>190</v>
      </c>
      <c r="L506" s="31">
        <f t="shared" si="60"/>
        <v>282</v>
      </c>
      <c r="M506" s="66">
        <f t="shared" si="59"/>
        <v>37.593984962406012</v>
      </c>
      <c r="N506" s="94">
        <f t="shared" si="66"/>
        <v>37.593984962406012</v>
      </c>
    </row>
    <row r="507" spans="1:14" s="7" customFormat="1" ht="17.100000000000001" customHeight="1" outlineLevel="2">
      <c r="A507" s="33">
        <v>30</v>
      </c>
      <c r="B507" s="34" t="s">
        <v>909</v>
      </c>
      <c r="C507" s="53" t="s">
        <v>1193</v>
      </c>
      <c r="D507" s="102">
        <v>556</v>
      </c>
      <c r="E507" s="102">
        <v>100</v>
      </c>
      <c r="F507" s="102">
        <v>1</v>
      </c>
      <c r="G507" s="4">
        <f t="shared" si="61"/>
        <v>100</v>
      </c>
      <c r="H507" s="31">
        <f t="shared" si="67"/>
        <v>3700</v>
      </c>
      <c r="I507" s="31">
        <f t="shared" si="68"/>
        <v>3800</v>
      </c>
      <c r="J507" s="31">
        <f t="shared" si="71"/>
        <v>184</v>
      </c>
      <c r="K507" s="31">
        <f>ROUND(I507*0.1-20,0)</f>
        <v>360</v>
      </c>
      <c r="L507" s="31">
        <f t="shared" si="60"/>
        <v>544</v>
      </c>
      <c r="M507" s="66">
        <f t="shared" si="59"/>
        <v>17.985611510791365</v>
      </c>
      <c r="N507" s="94">
        <f t="shared" si="66"/>
        <v>17.985611510791365</v>
      </c>
    </row>
    <row r="508" spans="1:14" ht="17.100000000000001" customHeight="1" outlineLevel="2">
      <c r="A508" s="33">
        <v>31</v>
      </c>
      <c r="B508" s="34" t="s">
        <v>909</v>
      </c>
      <c r="C508" s="53" t="s">
        <v>975</v>
      </c>
      <c r="D508" s="107">
        <v>31</v>
      </c>
      <c r="E508" s="102">
        <v>480</v>
      </c>
      <c r="F508" s="102">
        <v>20</v>
      </c>
      <c r="G508" s="4">
        <f t="shared" si="61"/>
        <v>24</v>
      </c>
      <c r="H508" s="31">
        <f t="shared" si="67"/>
        <v>888</v>
      </c>
      <c r="I508" s="31">
        <f t="shared" si="68"/>
        <v>912</v>
      </c>
      <c r="J508" s="31">
        <f t="shared" si="71"/>
        <v>43</v>
      </c>
      <c r="K508" s="31">
        <f t="shared" si="70"/>
        <v>91</v>
      </c>
      <c r="L508" s="31">
        <f t="shared" si="60"/>
        <v>134</v>
      </c>
      <c r="M508" s="66">
        <f t="shared" si="59"/>
        <v>77.41935483870968</v>
      </c>
      <c r="N508" s="94">
        <f t="shared" si="66"/>
        <v>77.41935483870968</v>
      </c>
    </row>
    <row r="509" spans="1:14" ht="17.100000000000001" customHeight="1" outlineLevel="2">
      <c r="A509" s="33">
        <v>32</v>
      </c>
      <c r="B509" s="34" t="s">
        <v>909</v>
      </c>
      <c r="C509" s="53" t="s">
        <v>977</v>
      </c>
      <c r="D509" s="107">
        <v>121</v>
      </c>
      <c r="E509" s="102">
        <v>1087</v>
      </c>
      <c r="F509" s="102">
        <v>19</v>
      </c>
      <c r="G509" s="4">
        <f t="shared" si="61"/>
        <v>57.210526315789473</v>
      </c>
      <c r="H509" s="31">
        <f t="shared" si="67"/>
        <v>2117</v>
      </c>
      <c r="I509" s="31">
        <f t="shared" si="68"/>
        <v>2174</v>
      </c>
      <c r="J509" s="31">
        <f t="shared" si="71"/>
        <v>105</v>
      </c>
      <c r="K509" s="31">
        <f t="shared" si="70"/>
        <v>217</v>
      </c>
      <c r="L509" s="31">
        <f t="shared" si="60"/>
        <v>322</v>
      </c>
      <c r="M509" s="66">
        <f t="shared" si="59"/>
        <v>47.281426707264032</v>
      </c>
      <c r="N509" s="94">
        <f t="shared" si="66"/>
        <v>47.281426707264032</v>
      </c>
    </row>
    <row r="510" spans="1:14" ht="17.100000000000001" customHeight="1" outlineLevel="2">
      <c r="A510" s="33">
        <v>33</v>
      </c>
      <c r="B510" s="34" t="s">
        <v>909</v>
      </c>
      <c r="C510" s="53" t="s">
        <v>980</v>
      </c>
      <c r="D510" s="107">
        <v>28</v>
      </c>
      <c r="E510" s="113">
        <v>338</v>
      </c>
      <c r="F510" s="113">
        <v>20</v>
      </c>
      <c r="G510" s="4">
        <f t="shared" si="61"/>
        <v>16.899999999999999</v>
      </c>
      <c r="H510" s="31">
        <f t="shared" si="67"/>
        <v>625</v>
      </c>
      <c r="I510" s="31">
        <f t="shared" si="68"/>
        <v>642</v>
      </c>
      <c r="J510" s="31">
        <f t="shared" si="71"/>
        <v>30</v>
      </c>
      <c r="K510" s="31">
        <f t="shared" si="70"/>
        <v>64</v>
      </c>
      <c r="L510" s="31">
        <f t="shared" si="60"/>
        <v>94</v>
      </c>
      <c r="M510" s="66">
        <f t="shared" si="59"/>
        <v>60.357142857142847</v>
      </c>
      <c r="N510" s="94">
        <f t="shared" si="66"/>
        <v>60.357142857142847</v>
      </c>
    </row>
    <row r="511" spans="1:14" ht="15.75" outlineLevel="2">
      <c r="A511" s="33">
        <v>34</v>
      </c>
      <c r="B511" s="34" t="s">
        <v>909</v>
      </c>
      <c r="C511" s="37" t="s">
        <v>1504</v>
      </c>
      <c r="D511" s="113">
        <v>165</v>
      </c>
      <c r="E511" s="113">
        <v>2360</v>
      </c>
      <c r="F511" s="113">
        <v>20</v>
      </c>
      <c r="G511" s="4">
        <f t="shared" si="61"/>
        <v>118</v>
      </c>
      <c r="H511" s="31">
        <f t="shared" si="67"/>
        <v>4366</v>
      </c>
      <c r="I511" s="31">
        <f t="shared" si="68"/>
        <v>4484</v>
      </c>
      <c r="J511" s="31">
        <f t="shared" si="71"/>
        <v>217</v>
      </c>
      <c r="K511" s="31">
        <f>ROUND(I511*0.1-20,0)</f>
        <v>428</v>
      </c>
      <c r="L511" s="31">
        <f>J511+K511</f>
        <v>645</v>
      </c>
      <c r="M511" s="66">
        <f>G511*100/D511</f>
        <v>71.515151515151516</v>
      </c>
      <c r="N511" s="94">
        <f t="shared" si="66"/>
        <v>71.515151515151516</v>
      </c>
    </row>
    <row r="512" spans="1:14" ht="17.100000000000001" customHeight="1" outlineLevel="2">
      <c r="A512" s="33">
        <v>35</v>
      </c>
      <c r="B512" s="34" t="s">
        <v>909</v>
      </c>
      <c r="C512" s="37" t="s">
        <v>1271</v>
      </c>
      <c r="D512" s="113">
        <v>142</v>
      </c>
      <c r="E512" s="113">
        <v>1227</v>
      </c>
      <c r="F512" s="113">
        <v>20</v>
      </c>
      <c r="G512" s="4">
        <f t="shared" si="61"/>
        <v>61.35</v>
      </c>
      <c r="H512" s="31">
        <f t="shared" si="67"/>
        <v>2270</v>
      </c>
      <c r="I512" s="31">
        <f t="shared" si="68"/>
        <v>2331</v>
      </c>
      <c r="J512" s="31">
        <f t="shared" si="71"/>
        <v>113</v>
      </c>
      <c r="K512" s="31">
        <f t="shared" si="70"/>
        <v>233</v>
      </c>
      <c r="L512" s="31">
        <f t="shared" si="60"/>
        <v>346</v>
      </c>
      <c r="M512" s="66">
        <f t="shared" si="59"/>
        <v>43.20422535211268</v>
      </c>
      <c r="N512" s="94">
        <f t="shared" si="66"/>
        <v>43.20422535211268</v>
      </c>
    </row>
    <row r="513" spans="1:14" ht="15.75" outlineLevel="2">
      <c r="A513" s="33">
        <v>36</v>
      </c>
      <c r="B513" s="34" t="s">
        <v>909</v>
      </c>
      <c r="C513" s="37" t="s">
        <v>1272</v>
      </c>
      <c r="D513" s="113">
        <v>116</v>
      </c>
      <c r="E513" s="113">
        <v>802</v>
      </c>
      <c r="F513" s="113">
        <v>10</v>
      </c>
      <c r="G513" s="4">
        <f t="shared" si="61"/>
        <v>80.2</v>
      </c>
      <c r="H513" s="31">
        <f t="shared" si="67"/>
        <v>2967</v>
      </c>
      <c r="I513" s="31">
        <f t="shared" si="68"/>
        <v>3048</v>
      </c>
      <c r="J513" s="31">
        <f t="shared" si="71"/>
        <v>147</v>
      </c>
      <c r="K513" s="31">
        <f t="shared" si="70"/>
        <v>305</v>
      </c>
      <c r="L513" s="31">
        <f t="shared" si="60"/>
        <v>452</v>
      </c>
      <c r="M513" s="66">
        <f t="shared" si="59"/>
        <v>69.137931034482762</v>
      </c>
      <c r="N513" s="94">
        <f t="shared" si="66"/>
        <v>69.137931034482762</v>
      </c>
    </row>
    <row r="514" spans="1:14" ht="15.75" outlineLevel="2">
      <c r="A514" s="33">
        <v>37</v>
      </c>
      <c r="B514" s="34" t="s">
        <v>909</v>
      </c>
      <c r="C514" s="37" t="s">
        <v>1273</v>
      </c>
      <c r="D514" s="113">
        <v>84</v>
      </c>
      <c r="E514" s="113">
        <v>1023</v>
      </c>
      <c r="F514" s="113">
        <v>18</v>
      </c>
      <c r="G514" s="4">
        <f t="shared" si="61"/>
        <v>56.833333333333336</v>
      </c>
      <c r="H514" s="31">
        <f t="shared" si="67"/>
        <v>2103</v>
      </c>
      <c r="I514" s="31">
        <f t="shared" si="68"/>
        <v>2160</v>
      </c>
      <c r="J514" s="31">
        <f t="shared" si="71"/>
        <v>104</v>
      </c>
      <c r="K514" s="31">
        <f t="shared" si="70"/>
        <v>216</v>
      </c>
      <c r="L514" s="31">
        <f t="shared" si="60"/>
        <v>320</v>
      </c>
      <c r="M514" s="66">
        <f t="shared" si="59"/>
        <v>67.658730158730165</v>
      </c>
      <c r="N514" s="94">
        <f t="shared" si="66"/>
        <v>67.658730158730165</v>
      </c>
    </row>
    <row r="515" spans="1:14" ht="15.75" outlineLevel="2">
      <c r="A515" s="33">
        <v>38</v>
      </c>
      <c r="B515" s="34" t="s">
        <v>909</v>
      </c>
      <c r="C515" s="37" t="s">
        <v>1502</v>
      </c>
      <c r="D515" s="113">
        <v>167</v>
      </c>
      <c r="E515" s="113">
        <v>1335</v>
      </c>
      <c r="F515" s="113">
        <v>19</v>
      </c>
      <c r="G515" s="4">
        <f t="shared" si="61"/>
        <v>70.263157894736835</v>
      </c>
      <c r="H515" s="31">
        <f t="shared" si="67"/>
        <v>2600</v>
      </c>
      <c r="I515" s="31">
        <f t="shared" si="68"/>
        <v>2670</v>
      </c>
      <c r="J515" s="31">
        <f t="shared" si="71"/>
        <v>129</v>
      </c>
      <c r="K515" s="31">
        <f t="shared" si="70"/>
        <v>267</v>
      </c>
      <c r="L515" s="31">
        <f t="shared" si="60"/>
        <v>396</v>
      </c>
      <c r="M515" s="66">
        <f t="shared" si="59"/>
        <v>42.073747242357385</v>
      </c>
      <c r="N515" s="94">
        <f t="shared" si="66"/>
        <v>42.073747242357385</v>
      </c>
    </row>
    <row r="516" spans="1:14" ht="15.75" outlineLevel="2">
      <c r="A516" s="33">
        <v>39</v>
      </c>
      <c r="B516" s="34" t="s">
        <v>909</v>
      </c>
      <c r="C516" s="37" t="s">
        <v>1274</v>
      </c>
      <c r="D516" s="113">
        <v>171</v>
      </c>
      <c r="E516" s="113">
        <v>1484</v>
      </c>
      <c r="F516" s="113">
        <v>20</v>
      </c>
      <c r="G516" s="4">
        <f t="shared" si="61"/>
        <v>74.2</v>
      </c>
      <c r="H516" s="31">
        <f t="shared" si="67"/>
        <v>2745</v>
      </c>
      <c r="I516" s="31">
        <f t="shared" si="68"/>
        <v>2820</v>
      </c>
      <c r="J516" s="31">
        <f t="shared" si="71"/>
        <v>136</v>
      </c>
      <c r="K516" s="31">
        <f t="shared" si="70"/>
        <v>282</v>
      </c>
      <c r="L516" s="31">
        <f t="shared" si="60"/>
        <v>418</v>
      </c>
      <c r="M516" s="66">
        <f t="shared" si="59"/>
        <v>43.391812865497073</v>
      </c>
      <c r="N516" s="94">
        <f t="shared" si="66"/>
        <v>43.391812865497073</v>
      </c>
    </row>
    <row r="517" spans="1:14" s="117" customFormat="1" ht="15.75" outlineLevel="1">
      <c r="A517" s="58"/>
      <c r="B517" s="60" t="s">
        <v>992</v>
      </c>
      <c r="C517" s="59"/>
      <c r="D517" s="116"/>
      <c r="E517" s="116"/>
      <c r="F517" s="116"/>
      <c r="G517" s="24"/>
      <c r="H517" s="15"/>
      <c r="I517" s="15"/>
      <c r="J517" s="15">
        <f>SUBTOTAL(9,J478:J516)</f>
        <v>4544</v>
      </c>
      <c r="K517" s="15">
        <f>SUBTOTAL(9,K478:K516)</f>
        <v>9270</v>
      </c>
      <c r="L517" s="15">
        <f>SUBTOTAL(9,L478:L516)</f>
        <v>13814</v>
      </c>
      <c r="M517" s="66"/>
      <c r="N517" s="115"/>
    </row>
    <row r="518" spans="1:14" s="117" customFormat="1" ht="15.75">
      <c r="A518" s="58"/>
      <c r="B518" s="60" t="s">
        <v>993</v>
      </c>
      <c r="C518" s="59"/>
      <c r="D518" s="116"/>
      <c r="E518" s="116"/>
      <c r="F518" s="116"/>
      <c r="G518" s="24"/>
      <c r="H518" s="15"/>
      <c r="I518" s="15"/>
      <c r="J518" s="15">
        <f>SUBTOTAL(9,J4:J516)</f>
        <v>44488</v>
      </c>
      <c r="K518" s="15">
        <f>SUBTOTAL(9,K4:K516)</f>
        <v>90373</v>
      </c>
      <c r="L518" s="15">
        <f>SUBTOTAL(9,L4:L516)</f>
        <v>134861</v>
      </c>
      <c r="M518" s="66"/>
      <c r="N518" s="115"/>
    </row>
  </sheetData>
  <autoFilter ref="A3:L517"/>
  <mergeCells count="4">
    <mergeCell ref="A1:L1"/>
    <mergeCell ref="A2:C2"/>
    <mergeCell ref="H2:I2"/>
    <mergeCell ref="J2:L2"/>
  </mergeCells>
  <printOptions horizontalCentered="1"/>
  <pageMargins left="0.28000000000000003" right="0.23" top="0.32" bottom="0.19" header="0.3" footer="0.23"/>
  <pageSetup paperSize="9" orientation="landscape" r:id="rId1"/>
  <rowBreaks count="13" manualBreakCount="13">
    <brk id="44" max="16383" man="1"/>
    <brk id="70" max="16383" man="1"/>
    <brk id="115" max="16383" man="1"/>
    <brk id="147" max="16383" man="1"/>
    <brk id="199" max="16383" man="1"/>
    <brk id="246" max="16383" man="1"/>
    <brk id="296" max="16383" man="1"/>
    <brk id="341" max="16383" man="1"/>
    <brk id="371" max="16383" man="1"/>
    <brk id="401" max="16383" man="1"/>
    <brk id="437" max="16383" man="1"/>
    <brk id="477" max="16383" man="1"/>
    <brk id="51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Blockwar Apr 15 to June 2015 </vt:lpstr>
      <vt:lpstr>FG PS Apr 15 to June 15</vt:lpstr>
      <vt:lpstr>FG UPS Apr 15 to June 15</vt:lpstr>
      <vt:lpstr>'FG PS Apr 15 to June 15'!Print_Titles</vt:lpstr>
      <vt:lpstr>'FG UPS Apr 15 to June 15'!Print_Titles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SIYA</dc:creator>
  <cp:lastModifiedBy>Arun</cp:lastModifiedBy>
  <cp:lastPrinted>2014-11-26T11:02:33Z</cp:lastPrinted>
  <dcterms:created xsi:type="dcterms:W3CDTF">2013-04-01T02:56:59Z</dcterms:created>
  <dcterms:modified xsi:type="dcterms:W3CDTF">2015-04-09T11:59:08Z</dcterms:modified>
</cp:coreProperties>
</file>