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8010" activeTab="2"/>
  </bookViews>
  <sheets>
    <sheet name="Sheet11" sheetId="1" r:id="rId1"/>
    <sheet name="Sheet11 (2)" sheetId="2" r:id="rId2"/>
    <sheet name="Sheet11 (3)" sheetId="3" r:id="rId3"/>
  </sheets>
  <calcPr calcId="124519"/>
</workbook>
</file>

<file path=xl/calcChain.xml><?xml version="1.0" encoding="utf-8"?>
<calcChain xmlns="http://schemas.openxmlformats.org/spreadsheetml/2006/main">
  <c r="H6" i="3"/>
  <c r="E6"/>
  <c r="G25" i="2"/>
  <c r="F25"/>
  <c r="H24"/>
  <c r="E24"/>
  <c r="H23"/>
  <c r="E23"/>
  <c r="H22"/>
  <c r="D22"/>
  <c r="E22" s="1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H6"/>
  <c r="H25" s="1"/>
  <c r="E6"/>
  <c r="E25" s="1"/>
  <c r="D6"/>
  <c r="G25" i="1"/>
  <c r="F25"/>
  <c r="H24"/>
  <c r="E24"/>
  <c r="H23"/>
  <c r="E23"/>
  <c r="H22"/>
  <c r="E22"/>
  <c r="D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H6"/>
  <c r="H25" s="1"/>
  <c r="D6"/>
  <c r="D25" s="1"/>
  <c r="E6" l="1"/>
  <c r="E25" s="1"/>
  <c r="D25" i="2"/>
</calcChain>
</file>

<file path=xl/sharedStrings.xml><?xml version="1.0" encoding="utf-8"?>
<sst xmlns="http://schemas.openxmlformats.org/spreadsheetml/2006/main" count="126" uniqueCount="46">
  <si>
    <t>dk;kZy; ftyk csfld f'k{kk vf/kdkjh] vkxjk</t>
  </si>
  <si>
    <t xml:space="preserve">e/;kUg Hkkstu ;kstukUrxZr 'kklu ls izkIr ¼[kk|kUu½ xsgw¡@pkoy dk mBku izkFkfed fo|ky;ksa gsrq 'kklu ls vizSy] ebZ ,oa twu 2014 gsrq izkIr pkoy 4431-190 dqUry rFkk xsgw¡ 2283-260 dqUry dqy 6714-450 dqUry dk vkoaVuA </t>
  </si>
  <si>
    <t>izkFkfed fo|ky;ksa gsrq</t>
  </si>
  <si>
    <t>mPp izkFkfed fo|ky;ksa gsrq</t>
  </si>
  <si>
    <t>¼dqUry esa½</t>
  </si>
  <si>
    <t>ekg &amp; vizSy] ebZ ,oa twu 2014</t>
  </si>
  <si>
    <t>Ø0la0</t>
  </si>
  <si>
    <t>fodkl [k.M</t>
  </si>
  <si>
    <t>CykWd xksnke</t>
  </si>
  <si>
    <t>Nk= la[;k izk0fo0</t>
  </si>
  <si>
    <t>80  izfr'kr Nk= la[;k</t>
  </si>
  <si>
    <t>pkoy</t>
  </si>
  <si>
    <t>xsgw¡</t>
  </si>
  <si>
    <t>;ksx</t>
  </si>
  <si>
    <t>vNusjk</t>
  </si>
  <si>
    <t>vdksyk</t>
  </si>
  <si>
    <t>ckg</t>
  </si>
  <si>
    <t>tjkj</t>
  </si>
  <si>
    <t>cjkSyh vghj</t>
  </si>
  <si>
    <t>fcpiqjh</t>
  </si>
  <si>
    <t>,Rekniqj</t>
  </si>
  <si>
    <t>Qrsgkckn</t>
  </si>
  <si>
    <t>Qrsgiqjlhdjh</t>
  </si>
  <si>
    <t>txusj</t>
  </si>
  <si>
    <t>tSriqjdyka</t>
  </si>
  <si>
    <t>[kUnkSyh</t>
  </si>
  <si>
    <t>[ksjkx&lt;</t>
  </si>
  <si>
    <t>fiukgV</t>
  </si>
  <si>
    <t>lSa;k</t>
  </si>
  <si>
    <t xml:space="preserve"> 'ke'kkckn</t>
  </si>
  <si>
    <t>gjhioZr</t>
  </si>
  <si>
    <t>uxj f}rh;</t>
  </si>
  <si>
    <t>yksgke.Mh</t>
  </si>
  <si>
    <t>rktxat</t>
  </si>
  <si>
    <t>uxj izFke</t>
  </si>
  <si>
    <t>NRrk</t>
  </si>
  <si>
    <t>ftyk leUo;d ¼,e0Mh0,e0½</t>
  </si>
  <si>
    <t>vkxjk</t>
  </si>
  <si>
    <t xml:space="preserve">e/;kUg Hkkstu ;kstukUrxZr 'kklu ls izkIr ¼[kk|kUu½ xsgw¡@pkoy dk mBku izkFkfed fo|ky;ksa gsrq 'kklu ls vizSy] ebZ ,oa twu 2014 gsrq izkIr pkoy 2474-740 dqUry rFkk xsgw¡ 1275-170 dqUry dqy 3749-910 dqUry dk vkoaVuA </t>
  </si>
  <si>
    <t>Nk= la[;k m0izk0fo0</t>
  </si>
  <si>
    <t>80 izfr'kr Nk= la[;k</t>
  </si>
  <si>
    <t xml:space="preserve">e/;kUg Hkkstu ;kstukUrxZr 'kklu ls izkIr ¼[kk|kUu½ xsgw¡@pkoy dk mBku ¼,u0lh0,y0ih0 fo|ky;ksa gsrq½ 'kklu ls vizSy] ebZ ,oa twu 2014 gsrq izkIr pkoy 83-25 dqUry rFkk xsgw¡ 42-89 dqUry dqy 126-10 dqUry dk vkoaVuA </t>
  </si>
  <si>
    <t>,u0lh0,y0ih0 fo|ky;ksa gsrq</t>
  </si>
  <si>
    <t>,u0lh0,y0ih0 fo|ky; uxj fuxe] vkxjk</t>
  </si>
  <si>
    <t xml:space="preserve">                            ftyk csfld f'k{kk vf/kdkjh</t>
  </si>
  <si>
    <t xml:space="preserve">                           vkxjk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</si>
</sst>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0"/>
      <name val="Kruti Dev 010"/>
    </font>
    <font>
      <b/>
      <u/>
      <sz val="20"/>
      <name val="Kruti Dev 010"/>
    </font>
    <font>
      <b/>
      <sz val="14"/>
      <name val="Kruti Dev 010"/>
    </font>
    <font>
      <b/>
      <sz val="18"/>
      <name val="Kruti Dev 010"/>
    </font>
    <font>
      <b/>
      <sz val="16"/>
      <name val="Kruti Dev 010"/>
    </font>
    <font>
      <sz val="18"/>
      <name val="Kruti Dev 010"/>
    </font>
    <font>
      <sz val="16"/>
      <name val="Kruti Dev 010"/>
    </font>
    <font>
      <b/>
      <sz val="14"/>
      <color theme="1"/>
      <name val="Kruti Dev 010"/>
    </font>
    <font>
      <sz val="14"/>
      <color theme="1"/>
      <name val="Kruti Dev 010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Kruti Dev 01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Border="1" applyAlignme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top"/>
    </xf>
    <xf numFmtId="0" fontId="9" fillId="0" borderId="1" xfId="0" applyFont="1" applyBorder="1"/>
    <xf numFmtId="0" fontId="10" fillId="0" borderId="1" xfId="0" applyFont="1" applyBorder="1"/>
    <xf numFmtId="164" fontId="10" fillId="0" borderId="1" xfId="0" applyNumberFormat="1" applyFont="1" applyBorder="1"/>
    <xf numFmtId="164" fontId="0" fillId="0" borderId="0" xfId="0" applyNumberForma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164" fontId="9" fillId="0" borderId="1" xfId="0" applyNumberFormat="1" applyFont="1" applyBorder="1"/>
    <xf numFmtId="0" fontId="0" fillId="0" borderId="0" xfId="0" applyAlignment="1">
      <alignment horizontal="left" vertical="top"/>
    </xf>
    <xf numFmtId="0" fontId="11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right" vertical="top"/>
    </xf>
    <xf numFmtId="164" fontId="11" fillId="0" borderId="0" xfId="0" applyNumberFormat="1" applyFont="1"/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D5" sqref="D5:E5"/>
    </sheetView>
  </sheetViews>
  <sheetFormatPr defaultRowHeight="12.75"/>
  <cols>
    <col min="2" max="2" width="22.3984375" customWidth="1"/>
    <col min="3" max="3" width="21.59765625" style="22" customWidth="1"/>
    <col min="4" max="4" width="27.3984375" bestFit="1" customWidth="1"/>
    <col min="5" max="5" width="34.796875" customWidth="1"/>
    <col min="6" max="6" width="25.796875" customWidth="1"/>
    <col min="7" max="7" width="26.796875" customWidth="1"/>
    <col min="8" max="8" width="30.3984375" customWidth="1"/>
  </cols>
  <sheetData>
    <row r="1" spans="1:13" ht="22.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3" ht="58.5" customHeight="1">
      <c r="A2" s="2" t="s">
        <v>1</v>
      </c>
      <c r="B2" s="2"/>
      <c r="C2" s="2"/>
      <c r="D2" s="2"/>
      <c r="E2" s="2"/>
      <c r="F2" s="2"/>
      <c r="G2" s="2"/>
      <c r="H2" s="2"/>
    </row>
    <row r="3" spans="1:13" ht="22.5" customHeight="1">
      <c r="A3" s="3"/>
      <c r="B3" s="4"/>
      <c r="C3" s="5" t="s">
        <v>2</v>
      </c>
      <c r="D3" s="5"/>
      <c r="E3" s="6" t="s">
        <v>3</v>
      </c>
      <c r="F3" s="4"/>
      <c r="H3" s="4" t="s">
        <v>4</v>
      </c>
    </row>
    <row r="4" spans="1:13" ht="22.5" customHeight="1">
      <c r="A4" s="3" t="s">
        <v>5</v>
      </c>
      <c r="B4" s="7"/>
      <c r="C4" s="8"/>
      <c r="D4" s="8"/>
      <c r="E4" s="9"/>
      <c r="F4" s="7"/>
      <c r="G4" s="7"/>
    </row>
    <row r="5" spans="1:13" s="12" customFormat="1" ht="18.75">
      <c r="A5" s="10" t="s">
        <v>6</v>
      </c>
      <c r="B5" s="10" t="s">
        <v>7</v>
      </c>
      <c r="C5" s="11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</row>
    <row r="6" spans="1:13" ht="18.75">
      <c r="A6" s="13">
        <v>1</v>
      </c>
      <c r="B6" s="13" t="s">
        <v>14</v>
      </c>
      <c r="C6" s="14" t="s">
        <v>14</v>
      </c>
      <c r="D6" s="15">
        <f>10997+3189</f>
        <v>14186</v>
      </c>
      <c r="E6" s="16">
        <f>ROUND(D6*80/100,0)</f>
        <v>11349</v>
      </c>
      <c r="F6" s="17">
        <v>290.75799999999998</v>
      </c>
      <c r="G6" s="17">
        <v>149.81899999999999</v>
      </c>
      <c r="H6" s="17">
        <f>G6+F6</f>
        <v>440.577</v>
      </c>
      <c r="K6" s="18"/>
      <c r="M6" s="18"/>
    </row>
    <row r="7" spans="1:13" ht="18.75">
      <c r="A7" s="13">
        <v>2</v>
      </c>
      <c r="B7" s="13" t="s">
        <v>15</v>
      </c>
      <c r="C7" s="14" t="s">
        <v>15</v>
      </c>
      <c r="D7" s="15">
        <v>8615</v>
      </c>
      <c r="E7" s="16">
        <f t="shared" ref="E7:E24" si="0">ROUND(D7*80/100,0)</f>
        <v>6892</v>
      </c>
      <c r="F7" s="17">
        <v>176.571</v>
      </c>
      <c r="G7" s="17">
        <v>90.981999999999999</v>
      </c>
      <c r="H7" s="17">
        <f t="shared" ref="H7:H24" si="1">G7+F7</f>
        <v>267.553</v>
      </c>
      <c r="K7" s="18"/>
      <c r="M7" s="18"/>
    </row>
    <row r="8" spans="1:13" ht="18.75">
      <c r="A8" s="13">
        <v>3</v>
      </c>
      <c r="B8" s="13" t="s">
        <v>16</v>
      </c>
      <c r="C8" s="14" t="s">
        <v>17</v>
      </c>
      <c r="D8" s="15">
        <v>12374</v>
      </c>
      <c r="E8" s="16">
        <f t="shared" si="0"/>
        <v>9899</v>
      </c>
      <c r="F8" s="17">
        <v>253.61</v>
      </c>
      <c r="G8" s="17">
        <v>130.678</v>
      </c>
      <c r="H8" s="17">
        <f t="shared" si="1"/>
        <v>384.28800000000001</v>
      </c>
      <c r="K8" s="18"/>
      <c r="M8" s="18"/>
    </row>
    <row r="9" spans="1:13" ht="18.75">
      <c r="A9" s="13">
        <v>4</v>
      </c>
      <c r="B9" s="13" t="s">
        <v>18</v>
      </c>
      <c r="C9" s="14" t="s">
        <v>18</v>
      </c>
      <c r="D9" s="15">
        <v>18088</v>
      </c>
      <c r="E9" s="16">
        <f t="shared" si="0"/>
        <v>14470</v>
      </c>
      <c r="F9" s="17">
        <v>370.71800000000002</v>
      </c>
      <c r="G9" s="17">
        <v>191.02</v>
      </c>
      <c r="H9" s="17">
        <f t="shared" si="1"/>
        <v>561.73800000000006</v>
      </c>
      <c r="K9" s="18"/>
      <c r="M9" s="18"/>
    </row>
    <row r="10" spans="1:13" ht="18.75">
      <c r="A10" s="13">
        <v>5</v>
      </c>
      <c r="B10" s="13" t="s">
        <v>19</v>
      </c>
      <c r="C10" s="14" t="s">
        <v>19</v>
      </c>
      <c r="D10" s="15">
        <v>9460</v>
      </c>
      <c r="E10" s="16">
        <f t="shared" si="0"/>
        <v>7568</v>
      </c>
      <c r="F10" s="17">
        <v>193.89</v>
      </c>
      <c r="G10" s="17">
        <v>99.906000000000006</v>
      </c>
      <c r="H10" s="17">
        <f t="shared" si="1"/>
        <v>293.79599999999999</v>
      </c>
      <c r="K10" s="18"/>
      <c r="M10" s="18"/>
    </row>
    <row r="11" spans="1:13" ht="18.75">
      <c r="A11" s="13">
        <v>6</v>
      </c>
      <c r="B11" s="13" t="s">
        <v>20</v>
      </c>
      <c r="C11" s="14" t="s">
        <v>20</v>
      </c>
      <c r="D11" s="15">
        <v>11991</v>
      </c>
      <c r="E11" s="16">
        <f t="shared" si="0"/>
        <v>9593</v>
      </c>
      <c r="F11" s="17">
        <v>245.77</v>
      </c>
      <c r="G11" s="17">
        <v>126.63800000000001</v>
      </c>
      <c r="H11" s="17">
        <f t="shared" si="1"/>
        <v>372.40800000000002</v>
      </c>
      <c r="K11" s="18"/>
      <c r="M11" s="18"/>
    </row>
    <row r="12" spans="1:13" ht="18.75">
      <c r="A12" s="13">
        <v>7</v>
      </c>
      <c r="B12" s="13" t="s">
        <v>21</v>
      </c>
      <c r="C12" s="14" t="s">
        <v>21</v>
      </c>
      <c r="D12" s="15">
        <v>21565</v>
      </c>
      <c r="E12" s="16">
        <f t="shared" si="0"/>
        <v>17252</v>
      </c>
      <c r="F12" s="17">
        <v>441.99200000000002</v>
      </c>
      <c r="G12" s="17">
        <v>227.745</v>
      </c>
      <c r="H12" s="17">
        <f t="shared" si="1"/>
        <v>669.73700000000008</v>
      </c>
      <c r="K12" s="18"/>
      <c r="M12" s="18"/>
    </row>
    <row r="13" spans="1:13" ht="18.75">
      <c r="A13" s="13">
        <v>8</v>
      </c>
      <c r="B13" s="13" t="s">
        <v>22</v>
      </c>
      <c r="C13" s="14" t="s">
        <v>22</v>
      </c>
      <c r="D13" s="15">
        <v>13311</v>
      </c>
      <c r="E13" s="16">
        <f t="shared" si="0"/>
        <v>10649</v>
      </c>
      <c r="F13" s="17">
        <v>272.82499999999999</v>
      </c>
      <c r="G13" s="17">
        <v>140.578</v>
      </c>
      <c r="H13" s="17">
        <f t="shared" si="1"/>
        <v>413.40300000000002</v>
      </c>
      <c r="K13" s="18"/>
      <c r="M13" s="18"/>
    </row>
    <row r="14" spans="1:13" ht="18.75">
      <c r="A14" s="13">
        <v>9</v>
      </c>
      <c r="B14" s="13" t="s">
        <v>23</v>
      </c>
      <c r="C14" s="14" t="s">
        <v>23</v>
      </c>
      <c r="D14" s="15">
        <v>11650</v>
      </c>
      <c r="E14" s="16">
        <f t="shared" si="0"/>
        <v>9320</v>
      </c>
      <c r="F14" s="17">
        <v>238.77600000000001</v>
      </c>
      <c r="G14" s="17">
        <v>123.03400000000001</v>
      </c>
      <c r="H14" s="17">
        <f t="shared" si="1"/>
        <v>361.81</v>
      </c>
      <c r="K14" s="18"/>
      <c r="M14" s="18"/>
    </row>
    <row r="15" spans="1:13" ht="18.75">
      <c r="A15" s="13">
        <v>10</v>
      </c>
      <c r="B15" s="13" t="s">
        <v>24</v>
      </c>
      <c r="C15" s="14" t="s">
        <v>24</v>
      </c>
      <c r="D15" s="15">
        <v>10131</v>
      </c>
      <c r="E15" s="16">
        <f t="shared" si="0"/>
        <v>8105</v>
      </c>
      <c r="F15" s="17">
        <v>207.648</v>
      </c>
      <c r="G15" s="17">
        <v>106.995</v>
      </c>
      <c r="H15" s="17">
        <f t="shared" si="1"/>
        <v>314.64300000000003</v>
      </c>
      <c r="K15" s="18"/>
      <c r="M15" s="18"/>
    </row>
    <row r="16" spans="1:13" ht="18.75">
      <c r="A16" s="13">
        <v>11</v>
      </c>
      <c r="B16" s="13" t="s">
        <v>25</v>
      </c>
      <c r="C16" s="14" t="s">
        <v>25</v>
      </c>
      <c r="D16" s="15">
        <v>14070</v>
      </c>
      <c r="E16" s="16">
        <f t="shared" si="0"/>
        <v>11256</v>
      </c>
      <c r="F16" s="17">
        <v>288.37599999999998</v>
      </c>
      <c r="G16" s="17">
        <v>148.59100000000001</v>
      </c>
      <c r="H16" s="17">
        <f t="shared" si="1"/>
        <v>436.96699999999998</v>
      </c>
      <c r="K16" s="18"/>
      <c r="M16" s="18"/>
    </row>
    <row r="17" spans="1:13" ht="18.75">
      <c r="A17" s="13">
        <v>12</v>
      </c>
      <c r="B17" s="13" t="s">
        <v>26</v>
      </c>
      <c r="C17" s="14" t="s">
        <v>26</v>
      </c>
      <c r="D17" s="15">
        <v>14446</v>
      </c>
      <c r="E17" s="16">
        <f t="shared" si="0"/>
        <v>11557</v>
      </c>
      <c r="F17" s="17">
        <v>296.08699999999999</v>
      </c>
      <c r="G17" s="17">
        <v>152.565</v>
      </c>
      <c r="H17" s="17">
        <f t="shared" si="1"/>
        <v>448.65199999999999</v>
      </c>
      <c r="K17" s="18"/>
      <c r="M17" s="18"/>
    </row>
    <row r="18" spans="1:13" ht="18.75">
      <c r="A18" s="13">
        <v>13</v>
      </c>
      <c r="B18" s="13" t="s">
        <v>27</v>
      </c>
      <c r="C18" s="14" t="s">
        <v>27</v>
      </c>
      <c r="D18" s="15">
        <v>12213</v>
      </c>
      <c r="E18" s="16">
        <f t="shared" si="0"/>
        <v>9770</v>
      </c>
      <c r="F18" s="17">
        <v>250.30500000000001</v>
      </c>
      <c r="G18" s="17">
        <v>128.97499999999999</v>
      </c>
      <c r="H18" s="17">
        <f t="shared" si="1"/>
        <v>379.28</v>
      </c>
      <c r="K18" s="18"/>
      <c r="M18" s="18"/>
    </row>
    <row r="19" spans="1:13" ht="18.75">
      <c r="A19" s="13">
        <v>14</v>
      </c>
      <c r="B19" s="13" t="s">
        <v>28</v>
      </c>
      <c r="C19" s="14" t="s">
        <v>28</v>
      </c>
      <c r="D19" s="15">
        <v>10358</v>
      </c>
      <c r="E19" s="16">
        <f t="shared" si="0"/>
        <v>8286</v>
      </c>
      <c r="F19" s="17">
        <v>212.285</v>
      </c>
      <c r="G19" s="17">
        <v>109.384</v>
      </c>
      <c r="H19" s="17">
        <f t="shared" si="1"/>
        <v>321.66899999999998</v>
      </c>
      <c r="K19" s="18"/>
      <c r="M19" s="18"/>
    </row>
    <row r="20" spans="1:13" ht="18.75">
      <c r="A20" s="13">
        <v>15</v>
      </c>
      <c r="B20" s="13" t="s">
        <v>29</v>
      </c>
      <c r="C20" s="14" t="s">
        <v>29</v>
      </c>
      <c r="D20" s="15">
        <v>16302</v>
      </c>
      <c r="E20" s="16">
        <f t="shared" si="0"/>
        <v>13042</v>
      </c>
      <c r="F20" s="17">
        <v>334.13299999999998</v>
      </c>
      <c r="G20" s="17">
        <v>172.16900000000001</v>
      </c>
      <c r="H20" s="17">
        <f t="shared" si="1"/>
        <v>506.30200000000002</v>
      </c>
      <c r="K20" s="18"/>
      <c r="M20" s="18"/>
    </row>
    <row r="21" spans="1:13" ht="18.75">
      <c r="A21" s="13">
        <v>16</v>
      </c>
      <c r="B21" s="13" t="s">
        <v>30</v>
      </c>
      <c r="C21" s="19" t="s">
        <v>31</v>
      </c>
      <c r="D21" s="15">
        <v>4641</v>
      </c>
      <c r="E21" s="16">
        <f t="shared" si="0"/>
        <v>3713</v>
      </c>
      <c r="F21" s="17">
        <v>95.126000000000005</v>
      </c>
      <c r="G21" s="17">
        <v>49.015999999999998</v>
      </c>
      <c r="H21" s="17">
        <f t="shared" si="1"/>
        <v>144.142</v>
      </c>
      <c r="K21" s="18"/>
      <c r="M21" s="18"/>
    </row>
    <row r="22" spans="1:13" ht="18.75">
      <c r="A22" s="13">
        <v>17</v>
      </c>
      <c r="B22" s="13" t="s">
        <v>32</v>
      </c>
      <c r="C22" s="19"/>
      <c r="D22" s="15">
        <f>2651+816</f>
        <v>3467</v>
      </c>
      <c r="E22" s="16">
        <f t="shared" si="0"/>
        <v>2774</v>
      </c>
      <c r="F22" s="17">
        <v>71.069000000000003</v>
      </c>
      <c r="G22" s="17">
        <v>36.619999999999997</v>
      </c>
      <c r="H22" s="17">
        <f t="shared" si="1"/>
        <v>107.68899999999999</v>
      </c>
      <c r="K22" s="18"/>
      <c r="M22" s="18"/>
    </row>
    <row r="23" spans="1:13" ht="18.75">
      <c r="A23" s="13">
        <v>18</v>
      </c>
      <c r="B23" s="13" t="s">
        <v>33</v>
      </c>
      <c r="C23" s="19" t="s">
        <v>34</v>
      </c>
      <c r="D23" s="15">
        <v>3679</v>
      </c>
      <c r="E23" s="16">
        <f t="shared" si="0"/>
        <v>2943</v>
      </c>
      <c r="F23" s="17">
        <v>75.399000000000001</v>
      </c>
      <c r="G23" s="17">
        <v>38.850999999999999</v>
      </c>
      <c r="H23" s="17">
        <f t="shared" si="1"/>
        <v>114.25</v>
      </c>
      <c r="K23" s="18"/>
      <c r="M23" s="18"/>
    </row>
    <row r="24" spans="1:13" ht="18.75">
      <c r="A24" s="13">
        <v>19</v>
      </c>
      <c r="B24" s="13" t="s">
        <v>35</v>
      </c>
      <c r="C24" s="19"/>
      <c r="D24" s="15">
        <v>5652</v>
      </c>
      <c r="E24" s="16">
        <f t="shared" si="0"/>
        <v>4522</v>
      </c>
      <c r="F24" s="17">
        <v>115.852</v>
      </c>
      <c r="G24" s="17">
        <v>59.694000000000003</v>
      </c>
      <c r="H24" s="17">
        <f t="shared" si="1"/>
        <v>175.54599999999999</v>
      </c>
      <c r="K24" s="18"/>
      <c r="M24" s="18"/>
    </row>
    <row r="25" spans="1:13" ht="18.75">
      <c r="A25" s="20" t="s">
        <v>13</v>
      </c>
      <c r="B25" s="20"/>
      <c r="C25" s="14"/>
      <c r="D25" s="15">
        <f>SUM(D6:D24)</f>
        <v>216199</v>
      </c>
      <c r="E25" s="15">
        <f>SUM(E6:E24)</f>
        <v>172960</v>
      </c>
      <c r="F25" s="21">
        <f>SUM(F6:F24)</f>
        <v>4431.1900000000005</v>
      </c>
      <c r="G25" s="21">
        <f>SUM(G6:G24)</f>
        <v>2283.2599999999998</v>
      </c>
      <c r="H25" s="21">
        <f>SUM(H6:H24)</f>
        <v>6714.45</v>
      </c>
      <c r="K25" s="18"/>
    </row>
    <row r="26" spans="1:13">
      <c r="D26" s="23"/>
      <c r="E26" s="23"/>
      <c r="F26" s="23"/>
      <c r="G26" s="23"/>
      <c r="H26" s="23"/>
    </row>
    <row r="27" spans="1:13">
      <c r="D27" s="23"/>
      <c r="E27" s="23"/>
      <c r="F27" s="23"/>
      <c r="G27" s="23"/>
      <c r="H27" s="23"/>
    </row>
    <row r="28" spans="1:13">
      <c r="D28" s="23"/>
      <c r="E28" s="23"/>
      <c r="F28" s="23"/>
      <c r="G28" s="23"/>
      <c r="H28" s="23"/>
    </row>
    <row r="29" spans="1:13">
      <c r="D29" s="23"/>
      <c r="E29" s="23"/>
      <c r="F29" s="23"/>
      <c r="G29" s="23"/>
      <c r="H29" s="23"/>
    </row>
    <row r="30" spans="1:13" ht="20.25">
      <c r="A30" s="24"/>
      <c r="D30" s="24"/>
      <c r="G30" s="25" t="s">
        <v>36</v>
      </c>
    </row>
    <row r="31" spans="1:13" ht="20.25">
      <c r="A31" s="24"/>
      <c r="D31" s="24"/>
      <c r="G31" s="25" t="s">
        <v>37</v>
      </c>
    </row>
  </sheetData>
  <mergeCells count="5">
    <mergeCell ref="A1:H1"/>
    <mergeCell ref="A2:H2"/>
    <mergeCell ref="C21:C22"/>
    <mergeCell ref="C23:C24"/>
    <mergeCell ref="A25:B25"/>
  </mergeCells>
  <pageMargins left="0.59" right="0.1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sqref="A1:H1"/>
    </sheetView>
  </sheetViews>
  <sheetFormatPr defaultRowHeight="12.75"/>
  <cols>
    <col min="2" max="2" width="21.19921875" customWidth="1"/>
    <col min="3" max="3" width="18.3984375" bestFit="1" customWidth="1"/>
    <col min="4" max="4" width="31.3984375" bestFit="1" customWidth="1"/>
    <col min="5" max="5" width="32.59765625" customWidth="1"/>
    <col min="6" max="6" width="29.3984375" customWidth="1"/>
    <col min="7" max="7" width="26.796875" customWidth="1"/>
    <col min="8" max="8" width="28.19921875" customWidth="1"/>
  </cols>
  <sheetData>
    <row r="1" spans="1:8" ht="22.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58.5" customHeight="1">
      <c r="A2" s="2" t="s">
        <v>38</v>
      </c>
      <c r="B2" s="2"/>
      <c r="C2" s="2"/>
      <c r="D2" s="2"/>
      <c r="E2" s="2"/>
      <c r="F2" s="2"/>
      <c r="G2" s="2"/>
      <c r="H2" s="2"/>
    </row>
    <row r="3" spans="1:8" ht="22.5" customHeight="1">
      <c r="A3" s="3"/>
      <c r="B3" s="4"/>
      <c r="C3" s="5" t="s">
        <v>3</v>
      </c>
      <c r="D3" s="5"/>
      <c r="E3" s="6" t="s">
        <v>3</v>
      </c>
      <c r="F3" s="4"/>
      <c r="H3" s="4" t="s">
        <v>4</v>
      </c>
    </row>
    <row r="4" spans="1:8" ht="22.5" customHeight="1">
      <c r="A4" s="3" t="s">
        <v>5</v>
      </c>
      <c r="B4" s="7"/>
      <c r="C4" s="8"/>
      <c r="D4" s="8"/>
      <c r="E4" s="9"/>
      <c r="F4" s="7"/>
      <c r="G4" s="7"/>
    </row>
    <row r="5" spans="1:8" s="26" customFormat="1" ht="18.75">
      <c r="A5" s="11" t="s">
        <v>6</v>
      </c>
      <c r="B5" s="11" t="s">
        <v>7</v>
      </c>
      <c r="C5" s="11" t="s">
        <v>8</v>
      </c>
      <c r="D5" s="11" t="s">
        <v>39</v>
      </c>
      <c r="E5" s="11" t="s">
        <v>40</v>
      </c>
      <c r="F5" s="10" t="s">
        <v>11</v>
      </c>
      <c r="G5" s="10" t="s">
        <v>12</v>
      </c>
      <c r="H5" s="10" t="s">
        <v>13</v>
      </c>
    </row>
    <row r="6" spans="1:8" ht="18.75">
      <c r="A6" s="14">
        <v>1</v>
      </c>
      <c r="B6" s="14" t="s">
        <v>14</v>
      </c>
      <c r="C6" s="14" t="s">
        <v>14</v>
      </c>
      <c r="D6" s="27">
        <f>4242+1281</f>
        <v>5523</v>
      </c>
      <c r="E6" s="28">
        <f>ROUND(D6*80/100,0)</f>
        <v>4418</v>
      </c>
      <c r="F6" s="17">
        <v>207.64599999999999</v>
      </c>
      <c r="G6" s="17">
        <v>106.995</v>
      </c>
      <c r="H6" s="17">
        <f>G6+F6</f>
        <v>314.64099999999996</v>
      </c>
    </row>
    <row r="7" spans="1:8" ht="18.75">
      <c r="A7" s="14">
        <v>2</v>
      </c>
      <c r="B7" s="14" t="s">
        <v>15</v>
      </c>
      <c r="C7" s="14" t="s">
        <v>15</v>
      </c>
      <c r="D7" s="27">
        <v>2807</v>
      </c>
      <c r="E7" s="28">
        <f t="shared" ref="E7:E24" si="0">ROUND(D7*80/100,0)</f>
        <v>2246</v>
      </c>
      <c r="F7" s="17">
        <v>105.562</v>
      </c>
      <c r="G7" s="17">
        <v>54.393000000000001</v>
      </c>
      <c r="H7" s="17">
        <f t="shared" ref="H7:H24" si="1">G7+F7</f>
        <v>159.95499999999998</v>
      </c>
    </row>
    <row r="8" spans="1:8" ht="18.75">
      <c r="A8" s="14">
        <v>3</v>
      </c>
      <c r="B8" s="14" t="s">
        <v>16</v>
      </c>
      <c r="C8" s="14" t="s">
        <v>17</v>
      </c>
      <c r="D8" s="27">
        <v>3166</v>
      </c>
      <c r="E8" s="28">
        <f t="shared" si="0"/>
        <v>2533</v>
      </c>
      <c r="F8" s="17">
        <v>119.051</v>
      </c>
      <c r="G8" s="17">
        <v>61.344000000000001</v>
      </c>
      <c r="H8" s="17">
        <f t="shared" si="1"/>
        <v>180.39500000000001</v>
      </c>
    </row>
    <row r="9" spans="1:8" ht="18.75">
      <c r="A9" s="14">
        <v>4</v>
      </c>
      <c r="B9" s="14" t="s">
        <v>18</v>
      </c>
      <c r="C9" s="14" t="s">
        <v>18</v>
      </c>
      <c r="D9" s="27">
        <v>5844</v>
      </c>
      <c r="E9" s="28">
        <f t="shared" si="0"/>
        <v>4675</v>
      </c>
      <c r="F9" s="17">
        <v>219.72499999999999</v>
      </c>
      <c r="G9" s="17">
        <v>113.21899999999999</v>
      </c>
      <c r="H9" s="17">
        <f t="shared" si="1"/>
        <v>332.94399999999996</v>
      </c>
    </row>
    <row r="10" spans="1:8" ht="18.75">
      <c r="A10" s="14">
        <v>5</v>
      </c>
      <c r="B10" s="14" t="s">
        <v>19</v>
      </c>
      <c r="C10" s="14" t="s">
        <v>19</v>
      </c>
      <c r="D10" s="27">
        <v>3203</v>
      </c>
      <c r="E10" s="28">
        <f t="shared" si="0"/>
        <v>2562</v>
      </c>
      <c r="F10" s="17">
        <v>120.414</v>
      </c>
      <c r="G10" s="17">
        <v>62.045999999999999</v>
      </c>
      <c r="H10" s="17">
        <f t="shared" si="1"/>
        <v>182.46</v>
      </c>
    </row>
    <row r="11" spans="1:8" ht="18.75">
      <c r="A11" s="14">
        <v>6</v>
      </c>
      <c r="B11" s="14" t="s">
        <v>20</v>
      </c>
      <c r="C11" s="14" t="s">
        <v>20</v>
      </c>
      <c r="D11" s="27">
        <v>4927</v>
      </c>
      <c r="E11" s="28">
        <f t="shared" si="0"/>
        <v>3942</v>
      </c>
      <c r="F11" s="17">
        <v>185.274</v>
      </c>
      <c r="G11" s="17">
        <v>95.466999999999999</v>
      </c>
      <c r="H11" s="17">
        <f t="shared" si="1"/>
        <v>280.74099999999999</v>
      </c>
    </row>
    <row r="12" spans="1:8" ht="18.75">
      <c r="A12" s="14">
        <v>7</v>
      </c>
      <c r="B12" s="14" t="s">
        <v>21</v>
      </c>
      <c r="C12" s="14" t="s">
        <v>21</v>
      </c>
      <c r="D12" s="27">
        <v>5333</v>
      </c>
      <c r="E12" s="28">
        <f t="shared" si="0"/>
        <v>4266</v>
      </c>
      <c r="F12" s="17">
        <v>200.50200000000001</v>
      </c>
      <c r="G12" s="17">
        <v>103.31399999999999</v>
      </c>
      <c r="H12" s="17">
        <f t="shared" si="1"/>
        <v>303.81600000000003</v>
      </c>
    </row>
    <row r="13" spans="1:8" ht="18.75">
      <c r="A13" s="14">
        <v>8</v>
      </c>
      <c r="B13" s="14" t="s">
        <v>22</v>
      </c>
      <c r="C13" s="14" t="s">
        <v>22</v>
      </c>
      <c r="D13" s="27">
        <v>3855</v>
      </c>
      <c r="E13" s="28">
        <f t="shared" si="0"/>
        <v>3084</v>
      </c>
      <c r="F13" s="17">
        <v>144.94800000000001</v>
      </c>
      <c r="G13" s="17">
        <v>74.688000000000002</v>
      </c>
      <c r="H13" s="17">
        <f t="shared" si="1"/>
        <v>219.63600000000002</v>
      </c>
    </row>
    <row r="14" spans="1:8" ht="18.75">
      <c r="A14" s="14">
        <v>9</v>
      </c>
      <c r="B14" s="14" t="s">
        <v>23</v>
      </c>
      <c r="C14" s="14" t="s">
        <v>23</v>
      </c>
      <c r="D14" s="27">
        <v>3565</v>
      </c>
      <c r="E14" s="28">
        <f t="shared" si="0"/>
        <v>2852</v>
      </c>
      <c r="F14" s="17">
        <v>134.04400000000001</v>
      </c>
      <c r="G14" s="17">
        <v>69.069000000000003</v>
      </c>
      <c r="H14" s="17">
        <f t="shared" si="1"/>
        <v>203.113</v>
      </c>
    </row>
    <row r="15" spans="1:8" ht="18.75">
      <c r="A15" s="14">
        <v>10</v>
      </c>
      <c r="B15" s="14" t="s">
        <v>24</v>
      </c>
      <c r="C15" s="14" t="s">
        <v>24</v>
      </c>
      <c r="D15" s="27">
        <v>3942</v>
      </c>
      <c r="E15" s="28">
        <f t="shared" si="0"/>
        <v>3154</v>
      </c>
      <c r="F15" s="17">
        <v>148.238</v>
      </c>
      <c r="G15" s="17">
        <v>76.382999999999996</v>
      </c>
      <c r="H15" s="17">
        <f t="shared" si="1"/>
        <v>224.62099999999998</v>
      </c>
    </row>
    <row r="16" spans="1:8" ht="18.75">
      <c r="A16" s="14">
        <v>11</v>
      </c>
      <c r="B16" s="14" t="s">
        <v>25</v>
      </c>
      <c r="C16" s="14" t="s">
        <v>25</v>
      </c>
      <c r="D16" s="27">
        <v>6037</v>
      </c>
      <c r="E16" s="28">
        <f t="shared" si="0"/>
        <v>4830</v>
      </c>
      <c r="F16" s="17">
        <v>227.01</v>
      </c>
      <c r="G16" s="17">
        <v>116.973</v>
      </c>
      <c r="H16" s="17">
        <f t="shared" si="1"/>
        <v>343.983</v>
      </c>
    </row>
    <row r="17" spans="1:8" ht="18.75">
      <c r="A17" s="14">
        <v>12</v>
      </c>
      <c r="B17" s="14" t="s">
        <v>26</v>
      </c>
      <c r="C17" s="14" t="s">
        <v>26</v>
      </c>
      <c r="D17" s="27">
        <v>4410</v>
      </c>
      <c r="E17" s="28">
        <f t="shared" si="0"/>
        <v>3528</v>
      </c>
      <c r="F17" s="17">
        <v>165.816</v>
      </c>
      <c r="G17" s="17">
        <v>85.441000000000003</v>
      </c>
      <c r="H17" s="17">
        <f t="shared" si="1"/>
        <v>251.25700000000001</v>
      </c>
    </row>
    <row r="18" spans="1:8" ht="18.75">
      <c r="A18" s="14">
        <v>13</v>
      </c>
      <c r="B18" s="14" t="s">
        <v>27</v>
      </c>
      <c r="C18" s="14" t="s">
        <v>27</v>
      </c>
      <c r="D18" s="27">
        <v>3028</v>
      </c>
      <c r="E18" s="28">
        <f t="shared" si="0"/>
        <v>2422</v>
      </c>
      <c r="F18" s="17">
        <v>113.834</v>
      </c>
      <c r="G18" s="17">
        <v>58.655999999999999</v>
      </c>
      <c r="H18" s="17">
        <f t="shared" si="1"/>
        <v>172.49</v>
      </c>
    </row>
    <row r="19" spans="1:8" ht="18.75">
      <c r="A19" s="14">
        <v>14</v>
      </c>
      <c r="B19" s="14" t="s">
        <v>28</v>
      </c>
      <c r="C19" s="14" t="s">
        <v>28</v>
      </c>
      <c r="D19" s="27">
        <v>2515</v>
      </c>
      <c r="E19" s="28">
        <f t="shared" si="0"/>
        <v>2012</v>
      </c>
      <c r="F19" s="17">
        <v>94.563999999999993</v>
      </c>
      <c r="G19" s="17">
        <v>48.725999999999999</v>
      </c>
      <c r="H19" s="17">
        <f t="shared" si="1"/>
        <v>143.29</v>
      </c>
    </row>
    <row r="20" spans="1:8" ht="18.75">
      <c r="A20" s="14">
        <v>15</v>
      </c>
      <c r="B20" s="14" t="s">
        <v>29</v>
      </c>
      <c r="C20" s="14" t="s">
        <v>29</v>
      </c>
      <c r="D20" s="27">
        <v>3955</v>
      </c>
      <c r="E20" s="28">
        <f t="shared" si="0"/>
        <v>3164</v>
      </c>
      <c r="F20" s="17">
        <v>148.708</v>
      </c>
      <c r="G20" s="17">
        <v>76.625</v>
      </c>
      <c r="H20" s="17">
        <f t="shared" si="1"/>
        <v>225.333</v>
      </c>
    </row>
    <row r="21" spans="1:8" ht="18.75">
      <c r="A21" s="14">
        <v>16</v>
      </c>
      <c r="B21" s="14" t="s">
        <v>30</v>
      </c>
      <c r="C21" s="19" t="s">
        <v>31</v>
      </c>
      <c r="D21" s="27">
        <v>422</v>
      </c>
      <c r="E21" s="28">
        <f t="shared" si="0"/>
        <v>338</v>
      </c>
      <c r="F21" s="17">
        <v>15.885999999999999</v>
      </c>
      <c r="G21" s="17">
        <v>8.1859999999999999</v>
      </c>
      <c r="H21" s="17">
        <f t="shared" si="1"/>
        <v>24.071999999999999</v>
      </c>
    </row>
    <row r="22" spans="1:8" ht="18.75">
      <c r="A22" s="14">
        <v>17</v>
      </c>
      <c r="B22" s="14" t="s">
        <v>32</v>
      </c>
      <c r="C22" s="19"/>
      <c r="D22" s="27">
        <f>701+152</f>
        <v>853</v>
      </c>
      <c r="E22" s="28">
        <f t="shared" si="0"/>
        <v>682</v>
      </c>
      <c r="F22" s="17">
        <v>32.054000000000002</v>
      </c>
      <c r="G22" s="17">
        <v>16.516999999999999</v>
      </c>
      <c r="H22" s="17">
        <f t="shared" si="1"/>
        <v>48.570999999999998</v>
      </c>
    </row>
    <row r="23" spans="1:8" ht="18.75">
      <c r="A23" s="14">
        <v>18</v>
      </c>
      <c r="B23" s="14" t="s">
        <v>33</v>
      </c>
      <c r="C23" s="19" t="s">
        <v>34</v>
      </c>
      <c r="D23" s="27">
        <v>620</v>
      </c>
      <c r="E23" s="28">
        <f t="shared" si="0"/>
        <v>496</v>
      </c>
      <c r="F23" s="17">
        <v>23.312000000000001</v>
      </c>
      <c r="G23" s="17">
        <v>12.012</v>
      </c>
      <c r="H23" s="17">
        <f t="shared" si="1"/>
        <v>35.323999999999998</v>
      </c>
    </row>
    <row r="24" spans="1:8" ht="18.75">
      <c r="A24" s="14">
        <v>19</v>
      </c>
      <c r="B24" s="14" t="s">
        <v>35</v>
      </c>
      <c r="C24" s="19"/>
      <c r="D24" s="27">
        <v>1813</v>
      </c>
      <c r="E24" s="28">
        <f t="shared" si="0"/>
        <v>1450</v>
      </c>
      <c r="F24" s="17">
        <v>68.152000000000001</v>
      </c>
      <c r="G24" s="17">
        <v>35.116</v>
      </c>
      <c r="H24" s="17">
        <f t="shared" si="1"/>
        <v>103.268</v>
      </c>
    </row>
    <row r="25" spans="1:8" ht="18.75">
      <c r="A25" s="29" t="s">
        <v>13</v>
      </c>
      <c r="B25" s="29"/>
      <c r="C25" s="29"/>
      <c r="D25" s="27">
        <f ca="1">SUM(D6:D34)</f>
        <v>67818</v>
      </c>
      <c r="E25" s="27">
        <f>SUM(E6:E24)</f>
        <v>52654</v>
      </c>
      <c r="F25" s="30">
        <f>SUM(F6:F24)</f>
        <v>2474.7400000000002</v>
      </c>
      <c r="G25" s="30">
        <f>SUM(G6:G24)</f>
        <v>1275.1699999999998</v>
      </c>
      <c r="H25" s="30">
        <f>SUM(H6:H24)</f>
        <v>3749.9100000000008</v>
      </c>
    </row>
    <row r="26" spans="1:8">
      <c r="D26" s="23"/>
      <c r="E26" s="23"/>
      <c r="F26" s="23"/>
      <c r="G26" s="23"/>
      <c r="H26" s="23"/>
    </row>
    <row r="27" spans="1:8">
      <c r="D27" s="23"/>
      <c r="E27" s="23"/>
      <c r="F27" s="23"/>
      <c r="G27" s="23"/>
      <c r="H27" s="23"/>
    </row>
    <row r="28" spans="1:8">
      <c r="D28" s="23"/>
      <c r="E28" s="23"/>
      <c r="F28" s="23"/>
      <c r="G28" s="23"/>
      <c r="H28" s="23"/>
    </row>
    <row r="29" spans="1:8" ht="20.25">
      <c r="A29" s="24"/>
      <c r="D29" s="24"/>
      <c r="G29" s="25" t="s">
        <v>36</v>
      </c>
    </row>
    <row r="30" spans="1:8" ht="20.25">
      <c r="A30" s="24"/>
      <c r="D30" s="24"/>
      <c r="G30" s="25" t="s">
        <v>37</v>
      </c>
    </row>
    <row r="31" spans="1:8">
      <c r="D31" s="23"/>
      <c r="E31" s="23"/>
      <c r="F31" s="31"/>
      <c r="G31" s="31"/>
      <c r="H31" s="23"/>
    </row>
  </sheetData>
  <mergeCells count="5">
    <mergeCell ref="A1:H1"/>
    <mergeCell ref="A2:H2"/>
    <mergeCell ref="C21:C22"/>
    <mergeCell ref="C23:C24"/>
    <mergeCell ref="A25:C25"/>
  </mergeCells>
  <pageMargins left="0.53" right="0.25" top="0.49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F12" sqref="F12"/>
    </sheetView>
  </sheetViews>
  <sheetFormatPr defaultRowHeight="12.75"/>
  <cols>
    <col min="2" max="2" width="22.3984375" customWidth="1"/>
    <col min="3" max="3" width="21" customWidth="1"/>
    <col min="4" max="4" width="27" customWidth="1"/>
    <col min="5" max="5" width="29" customWidth="1"/>
    <col min="6" max="6" width="26" customWidth="1"/>
    <col min="7" max="7" width="29.59765625" customWidth="1"/>
    <col min="8" max="8" width="25.19921875" customWidth="1"/>
  </cols>
  <sheetData>
    <row r="1" spans="1:8" ht="22.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58.5" customHeight="1">
      <c r="A2" s="2" t="s">
        <v>41</v>
      </c>
      <c r="B2" s="2"/>
      <c r="C2" s="2"/>
      <c r="D2" s="2"/>
      <c r="E2" s="2"/>
      <c r="F2" s="2"/>
      <c r="G2" s="2"/>
      <c r="H2" s="2"/>
    </row>
    <row r="3" spans="1:8" ht="22.5" customHeight="1">
      <c r="A3" s="3"/>
      <c r="B3" s="4"/>
      <c r="C3" s="5" t="s">
        <v>42</v>
      </c>
      <c r="D3" s="5"/>
      <c r="E3" s="6" t="s">
        <v>3</v>
      </c>
      <c r="F3" s="4"/>
      <c r="H3" s="4" t="s">
        <v>4</v>
      </c>
    </row>
    <row r="4" spans="1:8" ht="22.5" customHeight="1">
      <c r="A4" s="3" t="s">
        <v>5</v>
      </c>
      <c r="B4" s="7"/>
      <c r="C4" s="8"/>
      <c r="D4" s="8"/>
      <c r="E4" s="9"/>
      <c r="F4" s="7"/>
      <c r="G4" s="7"/>
    </row>
    <row r="5" spans="1:8" s="12" customFormat="1" ht="18.75">
      <c r="A5" s="32" t="s">
        <v>6</v>
      </c>
      <c r="B5" s="32" t="s">
        <v>7</v>
      </c>
      <c r="C5" s="32" t="s">
        <v>8</v>
      </c>
      <c r="D5" s="32" t="s">
        <v>39</v>
      </c>
      <c r="E5" s="32" t="s">
        <v>40</v>
      </c>
      <c r="F5" s="33" t="s">
        <v>11</v>
      </c>
      <c r="G5" s="33" t="s">
        <v>12</v>
      </c>
      <c r="H5" s="33" t="s">
        <v>13</v>
      </c>
    </row>
    <row r="6" spans="1:8" s="39" customFormat="1" ht="56.25">
      <c r="A6" s="34">
        <v>1</v>
      </c>
      <c r="B6" s="34" t="s">
        <v>43</v>
      </c>
      <c r="C6" s="35" t="s">
        <v>31</v>
      </c>
      <c r="D6" s="36">
        <v>2000</v>
      </c>
      <c r="E6" s="37">
        <f>ROUND(D6*80/100,0)</f>
        <v>1600</v>
      </c>
      <c r="F6" s="38">
        <v>83.25</v>
      </c>
      <c r="G6" s="38">
        <v>42.89</v>
      </c>
      <c r="H6" s="38">
        <f>F6+G6</f>
        <v>126.14</v>
      </c>
    </row>
    <row r="10" spans="1:8" ht="20.25">
      <c r="A10" s="24"/>
      <c r="C10" s="25" t="s">
        <v>36</v>
      </c>
      <c r="D10" s="24"/>
      <c r="G10" s="25" t="s">
        <v>44</v>
      </c>
    </row>
    <row r="11" spans="1:8" ht="20.25">
      <c r="A11" s="24"/>
      <c r="C11" s="25" t="s">
        <v>37</v>
      </c>
      <c r="D11" s="24"/>
      <c r="G11" s="25" t="s">
        <v>45</v>
      </c>
    </row>
  </sheetData>
  <mergeCells count="2">
    <mergeCell ref="A1:H1"/>
    <mergeCell ref="A2:H2"/>
  </mergeCells>
  <pageMargins left="0.53" right="0.2" top="0.49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Sheet11</vt:lpstr>
      <vt:lpstr>Sheet11 (2)</vt:lpstr>
      <vt:lpstr>Sheet11 (3)</vt:lpstr>
    </vt:vector>
  </TitlesOfParts>
  <Company>BSA AGRA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</dc:creator>
  <cp:lastModifiedBy>Amit</cp:lastModifiedBy>
  <dcterms:created xsi:type="dcterms:W3CDTF">2014-07-27T07:22:01Z</dcterms:created>
  <dcterms:modified xsi:type="dcterms:W3CDTF">2014-07-27T07:23:29Z</dcterms:modified>
</cp:coreProperties>
</file>